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ECHNOL\Společné\Poskytnutá data\Výzkum a vývoj\RIS\2025\"/>
    </mc:Choice>
  </mc:AlternateContent>
  <bookViews>
    <workbookView xWindow="-105" yWindow="-105" windowWidth="19305" windowHeight="6405" tabRatio="740"/>
  </bookViews>
  <sheets>
    <sheet name="OBSAH" sheetId="37" r:id="rId1"/>
    <sheet name="Metodika" sheetId="42" r:id="rId2"/>
    <sheet name="Poznámky" sheetId="41" r:id="rId3"/>
    <sheet name="1" sheetId="1" r:id="rId4"/>
    <sheet name="2" sheetId="39" r:id="rId5"/>
    <sheet name="3" sheetId="3" r:id="rId6"/>
    <sheet name="4" sheetId="4" r:id="rId7"/>
    <sheet name="5" sheetId="10" r:id="rId8"/>
    <sheet name="6" sheetId="5" r:id="rId9"/>
    <sheet name="7" sheetId="6" r:id="rId10"/>
    <sheet name="8" sheetId="15" r:id="rId11"/>
    <sheet name="9" sheetId="8" r:id="rId12"/>
  </sheets>
  <definedNames>
    <definedName name="_xlnm.Print_Area" localSheetId="1">Metodika!$A$1:$C$70</definedName>
    <definedName name="_xlnm.Print_Area" localSheetId="2">Poznámky!$A$1:$C$11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9" i="6" l="1"/>
  <c r="F27" i="5"/>
  <c r="T71" i="6" l="1"/>
  <c r="T72" i="6"/>
  <c r="T73" i="6"/>
  <c r="T74" i="6"/>
  <c r="T75" i="6"/>
  <c r="T76" i="6"/>
  <c r="T77" i="6"/>
  <c r="T78" i="6"/>
  <c r="T79" i="6"/>
  <c r="T80" i="6"/>
  <c r="T81" i="6"/>
  <c r="T82" i="6"/>
  <c r="T83" i="6"/>
  <c r="T70" i="6"/>
  <c r="T50" i="6"/>
  <c r="T51" i="6"/>
  <c r="T52" i="6"/>
  <c r="T53" i="6"/>
  <c r="T54" i="6"/>
  <c r="T55" i="6"/>
  <c r="T56" i="6"/>
  <c r="T57" i="6"/>
  <c r="T58" i="6"/>
  <c r="T59" i="6"/>
  <c r="T60" i="6"/>
  <c r="T61" i="6"/>
  <c r="T62" i="6"/>
  <c r="T49" i="6"/>
  <c r="T48" i="6"/>
  <c r="T93" i="1" l="1"/>
  <c r="T94" i="1"/>
  <c r="T95" i="1"/>
  <c r="T96" i="1"/>
  <c r="T97" i="1"/>
  <c r="T98" i="1"/>
  <c r="T99" i="1"/>
  <c r="T100" i="1"/>
  <c r="T101" i="1"/>
  <c r="T102" i="1"/>
  <c r="T103" i="1"/>
  <c r="T104" i="1"/>
  <c r="T105" i="1"/>
  <c r="T92" i="1"/>
  <c r="T91" i="1"/>
  <c r="T72" i="1"/>
  <c r="T73" i="1"/>
  <c r="T74" i="1"/>
  <c r="T75" i="1"/>
  <c r="T76" i="1"/>
  <c r="T77" i="1"/>
  <c r="T78" i="1"/>
  <c r="T79" i="1"/>
  <c r="T80" i="1"/>
  <c r="T81" i="1"/>
  <c r="T82" i="1"/>
  <c r="T83" i="1"/>
  <c r="T84" i="1"/>
  <c r="S71" i="1"/>
  <c r="T71" i="1"/>
  <c r="S70" i="1"/>
  <c r="T70" i="1"/>
  <c r="T51" i="1"/>
  <c r="T52" i="1"/>
  <c r="T53" i="1"/>
  <c r="T54" i="1"/>
  <c r="T55" i="1"/>
  <c r="T56" i="1"/>
  <c r="T57" i="1"/>
  <c r="T58" i="1"/>
  <c r="T59" i="1"/>
  <c r="T60" i="1"/>
  <c r="T61" i="1"/>
  <c r="T62" i="1"/>
  <c r="T63" i="1"/>
  <c r="T50" i="1"/>
  <c r="S49" i="1"/>
  <c r="T49" i="1"/>
  <c r="M66" i="8" l="1"/>
  <c r="L66" i="8"/>
  <c r="K66" i="8"/>
  <c r="J66" i="8"/>
  <c r="I66" i="8"/>
  <c r="H66" i="8"/>
  <c r="G66" i="8"/>
  <c r="F66" i="8"/>
  <c r="E66" i="8"/>
  <c r="M65" i="8"/>
  <c r="L65" i="8"/>
  <c r="K65" i="8"/>
  <c r="J65" i="8"/>
  <c r="I65" i="8"/>
  <c r="H65" i="8"/>
  <c r="G65" i="8"/>
  <c r="F65" i="8"/>
  <c r="E65" i="8"/>
  <c r="M64" i="8"/>
  <c r="L64" i="8"/>
  <c r="K64" i="8"/>
  <c r="J64" i="8"/>
  <c r="I64" i="8"/>
  <c r="H64" i="8"/>
  <c r="G64" i="8"/>
  <c r="F64" i="8"/>
  <c r="E64" i="8"/>
  <c r="M63" i="8"/>
  <c r="L63" i="8"/>
  <c r="K63" i="8"/>
  <c r="J63" i="8"/>
  <c r="I63" i="8"/>
  <c r="H63" i="8"/>
  <c r="G63" i="8"/>
  <c r="F63" i="8"/>
  <c r="E63" i="8"/>
  <c r="M62" i="8"/>
  <c r="L62" i="8"/>
  <c r="J62" i="8"/>
  <c r="I62" i="8"/>
  <c r="H62" i="8"/>
  <c r="G62" i="8"/>
  <c r="F62" i="8"/>
  <c r="E62" i="8"/>
  <c r="M61" i="8"/>
  <c r="L61" i="8"/>
  <c r="K61" i="8"/>
  <c r="J61" i="8"/>
  <c r="I61" i="8"/>
  <c r="H61" i="8"/>
  <c r="G61" i="8"/>
  <c r="F61" i="8"/>
  <c r="E61" i="8"/>
  <c r="M60" i="8"/>
  <c r="L60" i="8"/>
  <c r="K60" i="8"/>
  <c r="J60" i="8"/>
  <c r="I60" i="8"/>
  <c r="H60" i="8"/>
  <c r="G60" i="8"/>
  <c r="F60" i="8"/>
  <c r="E60" i="8"/>
  <c r="M59" i="8"/>
  <c r="L59" i="8"/>
  <c r="K59" i="8"/>
  <c r="J59" i="8"/>
  <c r="I59" i="8"/>
  <c r="H59" i="8"/>
  <c r="G59" i="8"/>
  <c r="F59" i="8"/>
  <c r="E59" i="8"/>
  <c r="M58" i="8"/>
  <c r="L58" i="8"/>
  <c r="K58" i="8"/>
  <c r="J58" i="8"/>
  <c r="I58" i="8"/>
  <c r="H58" i="8"/>
  <c r="G58" i="8"/>
  <c r="F58" i="8"/>
  <c r="E58" i="8"/>
  <c r="J57" i="8"/>
  <c r="I57" i="8"/>
  <c r="H57" i="8"/>
  <c r="G57" i="8"/>
  <c r="F57" i="8"/>
  <c r="E57" i="8"/>
  <c r="M56" i="8"/>
  <c r="L56" i="8"/>
  <c r="K56" i="8"/>
  <c r="J56" i="8"/>
  <c r="I56" i="8"/>
  <c r="H56" i="8"/>
  <c r="G56" i="8"/>
  <c r="F56" i="8"/>
  <c r="E56" i="8"/>
  <c r="M55" i="8"/>
  <c r="L55" i="8"/>
  <c r="K55" i="8"/>
  <c r="J55" i="8"/>
  <c r="I55" i="8"/>
  <c r="H55" i="8"/>
  <c r="G55" i="8"/>
  <c r="F55" i="8"/>
  <c r="E55" i="8"/>
  <c r="M54" i="8"/>
  <c r="L54" i="8"/>
  <c r="K54" i="8"/>
  <c r="J54" i="8"/>
  <c r="I54" i="8"/>
  <c r="H54" i="8"/>
  <c r="G54" i="8"/>
  <c r="F54" i="8"/>
  <c r="E54" i="8"/>
  <c r="M53" i="8"/>
  <c r="L53" i="8"/>
  <c r="K53" i="8"/>
  <c r="J53" i="8"/>
  <c r="I53" i="8"/>
  <c r="H53" i="8"/>
  <c r="G53" i="8"/>
  <c r="F53" i="8"/>
  <c r="E53" i="8"/>
  <c r="M52" i="8"/>
  <c r="L52" i="8"/>
  <c r="K52" i="8"/>
  <c r="J52" i="8"/>
  <c r="I52" i="8"/>
  <c r="H52" i="8"/>
  <c r="G52" i="8"/>
  <c r="F52" i="8"/>
  <c r="E52" i="8"/>
  <c r="M44" i="8"/>
  <c r="L44" i="8"/>
  <c r="K44" i="8"/>
  <c r="J44" i="8"/>
  <c r="I44" i="8"/>
  <c r="H44" i="8"/>
  <c r="G44" i="8"/>
  <c r="F44" i="8"/>
  <c r="E44" i="8"/>
  <c r="D44" i="8"/>
  <c r="C44" i="8"/>
  <c r="B44" i="8"/>
  <c r="M43" i="8"/>
  <c r="L43" i="8"/>
  <c r="K43" i="8"/>
  <c r="J43" i="8"/>
  <c r="I43" i="8"/>
  <c r="H43" i="8"/>
  <c r="G43" i="8"/>
  <c r="F43" i="8"/>
  <c r="E43" i="8"/>
  <c r="D43" i="8"/>
  <c r="C43" i="8"/>
  <c r="B43" i="8"/>
  <c r="M42" i="8"/>
  <c r="L42" i="8"/>
  <c r="K42" i="8"/>
  <c r="J42" i="8"/>
  <c r="I42" i="8"/>
  <c r="H42" i="8"/>
  <c r="G42" i="8"/>
  <c r="F42" i="8"/>
  <c r="E42" i="8"/>
  <c r="D42" i="8"/>
  <c r="C42" i="8"/>
  <c r="B42" i="8"/>
  <c r="M41" i="8"/>
  <c r="L41" i="8"/>
  <c r="K41" i="8"/>
  <c r="J41" i="8"/>
  <c r="I41" i="8"/>
  <c r="H41" i="8"/>
  <c r="G41" i="8"/>
  <c r="F41" i="8"/>
  <c r="E41" i="8"/>
  <c r="D41" i="8"/>
  <c r="C41" i="8"/>
  <c r="B41" i="8"/>
  <c r="M40" i="8"/>
  <c r="L40" i="8"/>
  <c r="K40" i="8"/>
  <c r="J40" i="8"/>
  <c r="I40" i="8"/>
  <c r="H40" i="8"/>
  <c r="G40" i="8"/>
  <c r="F40" i="8"/>
  <c r="E40" i="8"/>
  <c r="D40" i="8"/>
  <c r="C40" i="8"/>
  <c r="B40" i="8"/>
  <c r="M39" i="8"/>
  <c r="L39" i="8"/>
  <c r="K39" i="8"/>
  <c r="J39" i="8"/>
  <c r="I39" i="8"/>
  <c r="H39" i="8"/>
  <c r="G39" i="8"/>
  <c r="F39" i="8"/>
  <c r="E39" i="8"/>
  <c r="D39" i="8"/>
  <c r="C39" i="8"/>
  <c r="B39" i="8"/>
  <c r="M38" i="8"/>
  <c r="L38" i="8"/>
  <c r="K38" i="8"/>
  <c r="J38" i="8"/>
  <c r="I38" i="8"/>
  <c r="H38" i="8"/>
  <c r="G38" i="8"/>
  <c r="F38" i="8"/>
  <c r="E38" i="8"/>
  <c r="D38" i="8"/>
  <c r="C38" i="8"/>
  <c r="B38" i="8"/>
  <c r="M37" i="8"/>
  <c r="L37" i="8"/>
  <c r="K37" i="8"/>
  <c r="J37" i="8"/>
  <c r="I37" i="8"/>
  <c r="H37" i="8"/>
  <c r="G37" i="8"/>
  <c r="F37" i="8"/>
  <c r="E37" i="8"/>
  <c r="D37" i="8"/>
  <c r="C37" i="8"/>
  <c r="B37" i="8"/>
  <c r="M36" i="8"/>
  <c r="L36" i="8"/>
  <c r="K36" i="8"/>
  <c r="J36" i="8"/>
  <c r="I36" i="8"/>
  <c r="H36" i="8"/>
  <c r="G36" i="8"/>
  <c r="F36" i="8"/>
  <c r="E36" i="8"/>
  <c r="D36" i="8"/>
  <c r="C36" i="8"/>
  <c r="B36" i="8"/>
  <c r="J35" i="8"/>
  <c r="I35" i="8"/>
  <c r="H35" i="8"/>
  <c r="G35" i="8"/>
  <c r="F35" i="8"/>
  <c r="E35" i="8"/>
  <c r="D35" i="8"/>
  <c r="C35" i="8"/>
  <c r="B35" i="8"/>
  <c r="M34" i="8"/>
  <c r="L34" i="8"/>
  <c r="K34" i="8"/>
  <c r="J34" i="8"/>
  <c r="I34" i="8"/>
  <c r="H34" i="8"/>
  <c r="G34" i="8"/>
  <c r="F34" i="8"/>
  <c r="E34" i="8"/>
  <c r="D34" i="8"/>
  <c r="C34" i="8"/>
  <c r="B34" i="8"/>
  <c r="M33" i="8"/>
  <c r="L33" i="8"/>
  <c r="K33" i="8"/>
  <c r="J33" i="8"/>
  <c r="I33" i="8"/>
  <c r="H33" i="8"/>
  <c r="G33" i="8"/>
  <c r="F33" i="8"/>
  <c r="E33" i="8"/>
  <c r="D33" i="8"/>
  <c r="C33" i="8"/>
  <c r="B33" i="8"/>
  <c r="M32" i="8"/>
  <c r="L32" i="8"/>
  <c r="K32" i="8"/>
  <c r="J32" i="8"/>
  <c r="I32" i="8"/>
  <c r="H32" i="8"/>
  <c r="G32" i="8"/>
  <c r="F32" i="8"/>
  <c r="E32" i="8"/>
  <c r="D32" i="8"/>
  <c r="C32" i="8"/>
  <c r="B32" i="8"/>
  <c r="M31" i="8"/>
  <c r="L31" i="8"/>
  <c r="K31" i="8"/>
  <c r="J31" i="8"/>
  <c r="I31" i="8"/>
  <c r="H31" i="8"/>
  <c r="G31" i="8"/>
  <c r="F31" i="8"/>
  <c r="E31" i="8"/>
  <c r="D31" i="8"/>
  <c r="C31" i="8"/>
  <c r="B31" i="8"/>
  <c r="M30" i="8"/>
  <c r="L30" i="8"/>
  <c r="K30" i="8"/>
  <c r="J30" i="8"/>
  <c r="I30" i="8"/>
  <c r="H30" i="8"/>
  <c r="G30" i="8"/>
  <c r="F30" i="8"/>
  <c r="E30" i="8"/>
  <c r="D30" i="8"/>
  <c r="C30" i="8"/>
  <c r="B30" i="8"/>
  <c r="T104" i="4" l="1"/>
  <c r="T103" i="4"/>
  <c r="T102" i="4"/>
  <c r="T101" i="4"/>
  <c r="T100" i="4"/>
  <c r="T99" i="4"/>
  <c r="T98" i="4"/>
  <c r="T97" i="4"/>
  <c r="T96" i="4"/>
  <c r="T95" i="4"/>
  <c r="T94" i="4"/>
  <c r="T93" i="4"/>
  <c r="T92" i="4"/>
  <c r="T91" i="4"/>
  <c r="T90" i="4"/>
  <c r="T83" i="4"/>
  <c r="T82" i="4"/>
  <c r="T81" i="4"/>
  <c r="T80" i="4"/>
  <c r="T79" i="4"/>
  <c r="T78" i="4"/>
  <c r="T77" i="4"/>
  <c r="T76" i="4"/>
  <c r="T75" i="4"/>
  <c r="T74" i="4"/>
  <c r="T73" i="4"/>
  <c r="T72" i="4"/>
  <c r="T71" i="4"/>
  <c r="T70" i="4"/>
  <c r="T69" i="4"/>
  <c r="T62" i="4"/>
  <c r="T61" i="4"/>
  <c r="T60" i="4"/>
  <c r="T59" i="4"/>
  <c r="T58" i="4"/>
  <c r="T57" i="4"/>
  <c r="T56" i="4"/>
  <c r="T55" i="4"/>
  <c r="T54" i="4"/>
  <c r="T53" i="4"/>
  <c r="T52" i="4"/>
  <c r="T51" i="4"/>
  <c r="T50" i="4"/>
  <c r="T49" i="4"/>
  <c r="T48" i="4"/>
  <c r="T41" i="4"/>
  <c r="T40" i="4"/>
  <c r="T39" i="4"/>
  <c r="T38" i="4"/>
  <c r="T37" i="4"/>
  <c r="T36" i="4"/>
  <c r="T35" i="4"/>
  <c r="T34" i="4"/>
  <c r="T33" i="4"/>
  <c r="T32" i="4"/>
  <c r="T31" i="4"/>
  <c r="T30" i="4"/>
  <c r="T29" i="4"/>
  <c r="T28" i="4"/>
  <c r="T27" i="4"/>
  <c r="T41" i="6" l="1"/>
  <c r="T40" i="6"/>
  <c r="T39" i="6"/>
  <c r="T38" i="6"/>
  <c r="T37" i="6"/>
  <c r="T36" i="6"/>
  <c r="T35" i="6"/>
  <c r="T34" i="6"/>
  <c r="T33" i="6"/>
  <c r="T32" i="6"/>
  <c r="T31" i="6"/>
  <c r="T30" i="6"/>
  <c r="T29" i="6"/>
  <c r="T28" i="6"/>
  <c r="T27" i="6"/>
  <c r="T82" i="5"/>
  <c r="T81" i="5"/>
  <c r="T80" i="5"/>
  <c r="T79" i="5"/>
  <c r="T78" i="5"/>
  <c r="T77" i="5"/>
  <c r="T76" i="5"/>
  <c r="T75" i="5"/>
  <c r="T74" i="5"/>
  <c r="T73" i="5"/>
  <c r="T72" i="5"/>
  <c r="T71" i="5"/>
  <c r="T70" i="5"/>
  <c r="T69" i="5"/>
  <c r="T68" i="5"/>
  <c r="T61" i="5"/>
  <c r="T60" i="5"/>
  <c r="T59" i="5"/>
  <c r="T58" i="5"/>
  <c r="T57" i="5"/>
  <c r="T56" i="5"/>
  <c r="T55" i="5"/>
  <c r="T54" i="5"/>
  <c r="T53" i="5"/>
  <c r="T52" i="5"/>
  <c r="T51" i="5"/>
  <c r="T50" i="5"/>
  <c r="T49" i="5"/>
  <c r="T48" i="5"/>
  <c r="T47" i="5"/>
  <c r="T40" i="5"/>
  <c r="T39" i="5"/>
  <c r="T38" i="5"/>
  <c r="T37" i="5"/>
  <c r="T36" i="5"/>
  <c r="T35" i="5"/>
  <c r="T34" i="5"/>
  <c r="T33" i="5"/>
  <c r="T32" i="5"/>
  <c r="T31" i="5"/>
  <c r="T30" i="5"/>
  <c r="T29" i="5"/>
  <c r="T28" i="5"/>
  <c r="T27" i="5"/>
  <c r="T26" i="5"/>
  <c r="T103" i="3" l="1"/>
  <c r="T102" i="3"/>
  <c r="T101" i="3"/>
  <c r="T100" i="3"/>
  <c r="T99" i="3"/>
  <c r="T98" i="3"/>
  <c r="T97" i="3"/>
  <c r="T96" i="3"/>
  <c r="T95" i="3"/>
  <c r="T94" i="3"/>
  <c r="T93" i="3"/>
  <c r="T92" i="3"/>
  <c r="T91" i="3"/>
  <c r="T90" i="3"/>
  <c r="T89" i="3"/>
  <c r="T82" i="3"/>
  <c r="T81" i="3"/>
  <c r="T80" i="3"/>
  <c r="T79" i="3"/>
  <c r="T78" i="3"/>
  <c r="T77" i="3"/>
  <c r="T76" i="3"/>
  <c r="T75" i="3"/>
  <c r="T74" i="3"/>
  <c r="T73" i="3"/>
  <c r="T72" i="3"/>
  <c r="T71" i="3"/>
  <c r="T70" i="3"/>
  <c r="T69" i="3"/>
  <c r="T68" i="3"/>
  <c r="T61" i="3"/>
  <c r="T60" i="3"/>
  <c r="T59" i="3"/>
  <c r="T58" i="3"/>
  <c r="T57" i="3"/>
  <c r="T56" i="3"/>
  <c r="T55" i="3"/>
  <c r="T54" i="3"/>
  <c r="T53" i="3"/>
  <c r="T52" i="3"/>
  <c r="T51" i="3"/>
  <c r="T50" i="3"/>
  <c r="T49" i="3"/>
  <c r="T48" i="3"/>
  <c r="T47" i="3"/>
  <c r="T40" i="3"/>
  <c r="T39" i="3"/>
  <c r="T38" i="3"/>
  <c r="T37" i="3"/>
  <c r="T36" i="3"/>
  <c r="T35" i="3"/>
  <c r="T34" i="3"/>
  <c r="T33" i="3"/>
  <c r="T32" i="3"/>
  <c r="T31" i="3"/>
  <c r="T30" i="3"/>
  <c r="T29" i="3"/>
  <c r="T28" i="3"/>
  <c r="T27" i="3"/>
  <c r="T26" i="3"/>
  <c r="S72" i="1"/>
  <c r="S73" i="1"/>
  <c r="S74" i="1"/>
  <c r="S75" i="1"/>
  <c r="S76" i="1"/>
  <c r="S77" i="1"/>
  <c r="S78" i="1"/>
  <c r="S79" i="1"/>
  <c r="S80" i="1"/>
  <c r="S81" i="1"/>
  <c r="S82" i="1"/>
  <c r="S83" i="1"/>
  <c r="S84" i="1"/>
  <c r="T42" i="1"/>
  <c r="T41" i="1"/>
  <c r="T40" i="1"/>
  <c r="T39" i="1"/>
  <c r="T38" i="1"/>
  <c r="T37" i="1"/>
  <c r="T36" i="1"/>
  <c r="T35" i="1"/>
  <c r="T34" i="1"/>
  <c r="T33" i="1"/>
  <c r="T32" i="1"/>
  <c r="T31" i="1"/>
  <c r="T30" i="1"/>
  <c r="T29" i="1"/>
  <c r="T28" i="1"/>
  <c r="R71" i="6" l="1"/>
  <c r="R72" i="6"/>
  <c r="R73" i="6"/>
  <c r="R74" i="6"/>
  <c r="R75" i="6"/>
  <c r="R76" i="6"/>
  <c r="R77" i="6"/>
  <c r="R78" i="6"/>
  <c r="R79" i="6"/>
  <c r="R80" i="6"/>
  <c r="R81" i="6"/>
  <c r="R82" i="6"/>
  <c r="R83" i="6"/>
  <c r="R70" i="6"/>
  <c r="R69" i="6"/>
  <c r="R50" i="6"/>
  <c r="R51" i="6"/>
  <c r="R52" i="6"/>
  <c r="R53" i="6"/>
  <c r="R54" i="6"/>
  <c r="R55" i="6"/>
  <c r="R56" i="6"/>
  <c r="R57" i="6"/>
  <c r="R58" i="6"/>
  <c r="R59" i="6"/>
  <c r="R60" i="6"/>
  <c r="R61" i="6"/>
  <c r="R62" i="6"/>
  <c r="R49" i="6"/>
  <c r="R48" i="6"/>
  <c r="R29" i="6"/>
  <c r="R30" i="6"/>
  <c r="R31" i="6"/>
  <c r="R32" i="6"/>
  <c r="R33" i="6"/>
  <c r="R34" i="6"/>
  <c r="R35" i="6"/>
  <c r="R36" i="6"/>
  <c r="R37" i="6"/>
  <c r="R38" i="6"/>
  <c r="R39" i="6"/>
  <c r="R40" i="6"/>
  <c r="R41" i="6"/>
  <c r="R28" i="6"/>
  <c r="R27" i="6"/>
  <c r="R70" i="5"/>
  <c r="R71" i="5"/>
  <c r="R72" i="5"/>
  <c r="R73" i="5"/>
  <c r="R74" i="5"/>
  <c r="R75" i="5"/>
  <c r="R76" i="5"/>
  <c r="R77" i="5"/>
  <c r="R78" i="5"/>
  <c r="R79" i="5"/>
  <c r="R80" i="5"/>
  <c r="R81" i="5"/>
  <c r="R82" i="5"/>
  <c r="R69" i="5"/>
  <c r="R68" i="5"/>
  <c r="R49" i="5"/>
  <c r="R50" i="5"/>
  <c r="R51" i="5"/>
  <c r="R52" i="5"/>
  <c r="R53" i="5"/>
  <c r="R54" i="5"/>
  <c r="R55" i="5"/>
  <c r="R56" i="5"/>
  <c r="R57" i="5"/>
  <c r="R58" i="5"/>
  <c r="R59" i="5"/>
  <c r="R60" i="5"/>
  <c r="R61" i="5"/>
  <c r="R48" i="5"/>
  <c r="R47" i="5"/>
  <c r="R28" i="5"/>
  <c r="R29" i="5"/>
  <c r="R30" i="5"/>
  <c r="R31" i="5"/>
  <c r="R32" i="5"/>
  <c r="R33" i="5"/>
  <c r="R34" i="5"/>
  <c r="R35" i="5"/>
  <c r="R36" i="5"/>
  <c r="R37" i="5"/>
  <c r="R38" i="5"/>
  <c r="R39" i="5"/>
  <c r="R40" i="5"/>
  <c r="R27" i="5"/>
  <c r="R26" i="5"/>
  <c r="R92" i="4"/>
  <c r="R93" i="4"/>
  <c r="R94" i="4"/>
  <c r="R95" i="4"/>
  <c r="R96" i="4"/>
  <c r="R97" i="4"/>
  <c r="R98" i="4"/>
  <c r="R99" i="4"/>
  <c r="R100" i="4"/>
  <c r="R101" i="4"/>
  <c r="R102" i="4"/>
  <c r="R103" i="4"/>
  <c r="R104" i="4"/>
  <c r="R91" i="4"/>
  <c r="Q90" i="4"/>
  <c r="R90" i="4"/>
  <c r="R71" i="4"/>
  <c r="R72" i="4"/>
  <c r="R73" i="4"/>
  <c r="R74" i="4"/>
  <c r="R75" i="4"/>
  <c r="R76" i="4"/>
  <c r="R77" i="4"/>
  <c r="R78" i="4"/>
  <c r="R79" i="4"/>
  <c r="R80" i="4"/>
  <c r="R81" i="4"/>
  <c r="R82" i="4"/>
  <c r="R83" i="4"/>
  <c r="R70" i="4"/>
  <c r="R69" i="4"/>
  <c r="R50" i="4"/>
  <c r="R51" i="4"/>
  <c r="R52" i="4"/>
  <c r="R53" i="4"/>
  <c r="R54" i="4"/>
  <c r="R55" i="4"/>
  <c r="R56" i="4"/>
  <c r="R57" i="4"/>
  <c r="R58" i="4"/>
  <c r="R59" i="4"/>
  <c r="R60" i="4"/>
  <c r="R61" i="4"/>
  <c r="R62" i="4"/>
  <c r="R49" i="4"/>
  <c r="R48" i="4"/>
  <c r="R29" i="4"/>
  <c r="R30" i="4"/>
  <c r="R31" i="4"/>
  <c r="R32" i="4"/>
  <c r="R33" i="4"/>
  <c r="R34" i="4"/>
  <c r="R35" i="4"/>
  <c r="R36" i="4"/>
  <c r="R37" i="4"/>
  <c r="R38" i="4"/>
  <c r="R39" i="4"/>
  <c r="R40" i="4"/>
  <c r="R41" i="4"/>
  <c r="R28" i="4"/>
  <c r="R27" i="4"/>
  <c r="R91" i="3"/>
  <c r="R92" i="3"/>
  <c r="R93" i="3"/>
  <c r="R94" i="3"/>
  <c r="R95" i="3"/>
  <c r="R96" i="3"/>
  <c r="R97" i="3"/>
  <c r="R98" i="3"/>
  <c r="R99" i="3"/>
  <c r="R100" i="3"/>
  <c r="R101" i="3"/>
  <c r="R102" i="3"/>
  <c r="R103" i="3"/>
  <c r="R90" i="3"/>
  <c r="R89" i="3"/>
  <c r="R70" i="3"/>
  <c r="R71" i="3"/>
  <c r="R72" i="3"/>
  <c r="R73" i="3"/>
  <c r="R74" i="3"/>
  <c r="R75" i="3"/>
  <c r="R76" i="3"/>
  <c r="R77" i="3"/>
  <c r="R78" i="3"/>
  <c r="R79" i="3"/>
  <c r="R80" i="3"/>
  <c r="R81" i="3"/>
  <c r="R82" i="3"/>
  <c r="R69" i="3"/>
  <c r="R68" i="3"/>
  <c r="R49" i="3"/>
  <c r="R50" i="3"/>
  <c r="R51" i="3"/>
  <c r="R52" i="3"/>
  <c r="R53" i="3"/>
  <c r="R54" i="3"/>
  <c r="R55" i="3"/>
  <c r="R56" i="3"/>
  <c r="R57" i="3"/>
  <c r="R58" i="3"/>
  <c r="R59" i="3"/>
  <c r="R60" i="3"/>
  <c r="R61" i="3"/>
  <c r="R48" i="3"/>
  <c r="R47" i="3"/>
  <c r="R28" i="3" l="1"/>
  <c r="R29" i="3"/>
  <c r="R30" i="3"/>
  <c r="R31" i="3"/>
  <c r="R32" i="3"/>
  <c r="R33" i="3"/>
  <c r="R34" i="3"/>
  <c r="R35" i="3"/>
  <c r="R36" i="3"/>
  <c r="R37" i="3"/>
  <c r="R38" i="3"/>
  <c r="R39" i="3"/>
  <c r="R40" i="3"/>
  <c r="R27" i="3"/>
  <c r="R26" i="3"/>
  <c r="R93" i="1"/>
  <c r="R94" i="1"/>
  <c r="R95" i="1"/>
  <c r="R96" i="1"/>
  <c r="R97" i="1"/>
  <c r="R98" i="1"/>
  <c r="R99" i="1"/>
  <c r="R100" i="1"/>
  <c r="R101" i="1"/>
  <c r="R102" i="1"/>
  <c r="R103" i="1"/>
  <c r="R104" i="1"/>
  <c r="R105" i="1"/>
  <c r="R92" i="1"/>
  <c r="R91" i="1"/>
  <c r="R72" i="1"/>
  <c r="R73" i="1"/>
  <c r="R74" i="1"/>
  <c r="R75" i="1"/>
  <c r="R76" i="1"/>
  <c r="R77" i="1"/>
  <c r="R78" i="1"/>
  <c r="R79" i="1"/>
  <c r="R80" i="1"/>
  <c r="R81" i="1"/>
  <c r="R82" i="1"/>
  <c r="R83" i="1"/>
  <c r="R84" i="1"/>
  <c r="R71" i="1"/>
  <c r="R70" i="1"/>
  <c r="R51" i="1" l="1"/>
  <c r="R52" i="1"/>
  <c r="R53" i="1"/>
  <c r="R54" i="1"/>
  <c r="R55" i="1"/>
  <c r="R56" i="1"/>
  <c r="R57" i="1"/>
  <c r="R58" i="1"/>
  <c r="R59" i="1"/>
  <c r="R60" i="1"/>
  <c r="R61" i="1"/>
  <c r="R62" i="1"/>
  <c r="R63" i="1"/>
  <c r="R50" i="1"/>
  <c r="P49" i="1"/>
  <c r="Q49" i="1"/>
  <c r="R49" i="1"/>
  <c r="R30" i="1"/>
  <c r="R31" i="1"/>
  <c r="R32" i="1"/>
  <c r="R33" i="1"/>
  <c r="R34" i="1"/>
  <c r="R35" i="1"/>
  <c r="R36" i="1"/>
  <c r="R37" i="1"/>
  <c r="R38" i="1"/>
  <c r="R39" i="1"/>
  <c r="R40" i="1"/>
  <c r="R41" i="1"/>
  <c r="R42" i="1"/>
  <c r="R29" i="1"/>
  <c r="R28" i="1"/>
  <c r="B31" i="15" l="1"/>
  <c r="C31" i="15"/>
  <c r="D31" i="15"/>
  <c r="E31" i="15"/>
  <c r="F31" i="15"/>
  <c r="G31" i="15"/>
  <c r="H31" i="15"/>
  <c r="I31" i="15"/>
  <c r="J31" i="15"/>
  <c r="K31" i="15"/>
  <c r="L31" i="15"/>
  <c r="M31" i="15"/>
  <c r="B32" i="15"/>
  <c r="C32" i="15"/>
  <c r="D32" i="15"/>
  <c r="E32" i="15"/>
  <c r="F32" i="15"/>
  <c r="G32" i="15"/>
  <c r="H32" i="15"/>
  <c r="I32" i="15"/>
  <c r="J32" i="15"/>
  <c r="K32" i="15"/>
  <c r="L32" i="15"/>
  <c r="M32" i="15"/>
  <c r="B33" i="15"/>
  <c r="C33" i="15"/>
  <c r="D33" i="15"/>
  <c r="E33" i="15"/>
  <c r="F33" i="15"/>
  <c r="G33" i="15"/>
  <c r="H33" i="15"/>
  <c r="I33" i="15"/>
  <c r="J33" i="15"/>
  <c r="K33" i="15"/>
  <c r="L33" i="15"/>
  <c r="M33" i="15"/>
  <c r="B34" i="15"/>
  <c r="C34" i="15"/>
  <c r="D34" i="15"/>
  <c r="E34" i="15"/>
  <c r="F34" i="15"/>
  <c r="G34" i="15"/>
  <c r="H34" i="15"/>
  <c r="I34" i="15"/>
  <c r="J34" i="15"/>
  <c r="K34" i="15"/>
  <c r="L34" i="15"/>
  <c r="M34" i="15"/>
  <c r="B35" i="15"/>
  <c r="C35" i="15"/>
  <c r="D35" i="15"/>
  <c r="E35" i="15"/>
  <c r="F35" i="15"/>
  <c r="G35" i="15"/>
  <c r="H35" i="15"/>
  <c r="I35" i="15"/>
  <c r="J35" i="15"/>
  <c r="B36" i="15"/>
  <c r="C36" i="15"/>
  <c r="D36" i="15"/>
  <c r="E36" i="15"/>
  <c r="F36" i="15"/>
  <c r="G36" i="15"/>
  <c r="H36" i="15"/>
  <c r="I36" i="15"/>
  <c r="J36" i="15"/>
  <c r="K36" i="15"/>
  <c r="L36" i="15"/>
  <c r="M36" i="15"/>
  <c r="B37" i="15"/>
  <c r="C37" i="15"/>
  <c r="D37" i="15"/>
  <c r="E37" i="15"/>
  <c r="F37" i="15"/>
  <c r="G37" i="15"/>
  <c r="H37" i="15"/>
  <c r="I37" i="15"/>
  <c r="J37" i="15"/>
  <c r="K37" i="15"/>
  <c r="L37" i="15"/>
  <c r="M37" i="15"/>
  <c r="B38" i="15"/>
  <c r="C38" i="15"/>
  <c r="D38" i="15"/>
  <c r="E38" i="15"/>
  <c r="F38" i="15"/>
  <c r="G38" i="15"/>
  <c r="H38" i="15"/>
  <c r="I38" i="15"/>
  <c r="J38" i="15"/>
  <c r="K38" i="15"/>
  <c r="L38" i="15"/>
  <c r="M38" i="15"/>
  <c r="B39" i="15"/>
  <c r="C39" i="15"/>
  <c r="D39" i="15"/>
  <c r="E39" i="15"/>
  <c r="F39" i="15"/>
  <c r="G39" i="15"/>
  <c r="H39" i="15"/>
  <c r="I39" i="15"/>
  <c r="J39" i="15"/>
  <c r="K39" i="15"/>
  <c r="L39" i="15"/>
  <c r="M39" i="15"/>
  <c r="B40" i="15"/>
  <c r="C40" i="15"/>
  <c r="D40" i="15"/>
  <c r="E40" i="15"/>
  <c r="F40" i="15"/>
  <c r="G40" i="15"/>
  <c r="H40" i="15"/>
  <c r="I40" i="15"/>
  <c r="J40" i="15"/>
  <c r="K40" i="15"/>
  <c r="L40" i="15"/>
  <c r="M40" i="15"/>
  <c r="B41" i="15"/>
  <c r="C41" i="15"/>
  <c r="D41" i="15"/>
  <c r="E41" i="15"/>
  <c r="F41" i="15"/>
  <c r="G41" i="15"/>
  <c r="H41" i="15"/>
  <c r="I41" i="15"/>
  <c r="J41" i="15"/>
  <c r="K41" i="15"/>
  <c r="L41" i="15"/>
  <c r="M41" i="15"/>
  <c r="B42" i="15"/>
  <c r="C42" i="15"/>
  <c r="D42" i="15"/>
  <c r="E42" i="15"/>
  <c r="F42" i="15"/>
  <c r="G42" i="15"/>
  <c r="H42" i="15"/>
  <c r="I42" i="15"/>
  <c r="J42" i="15"/>
  <c r="K42" i="15"/>
  <c r="L42" i="15"/>
  <c r="M42" i="15"/>
  <c r="B43" i="15"/>
  <c r="C43" i="15"/>
  <c r="D43" i="15"/>
  <c r="E43" i="15"/>
  <c r="F43" i="15"/>
  <c r="G43" i="15"/>
  <c r="H43" i="15"/>
  <c r="I43" i="15"/>
  <c r="J43" i="15"/>
  <c r="K43" i="15"/>
  <c r="L43" i="15"/>
  <c r="M43" i="15"/>
  <c r="B44" i="15"/>
  <c r="C44" i="15"/>
  <c r="D44" i="15"/>
  <c r="E44" i="15"/>
  <c r="F44" i="15"/>
  <c r="G44" i="15"/>
  <c r="H44" i="15"/>
  <c r="I44" i="15"/>
  <c r="J44" i="15"/>
  <c r="K44" i="15"/>
  <c r="L44" i="15"/>
  <c r="M44" i="15"/>
  <c r="C30" i="15"/>
  <c r="D30" i="15"/>
  <c r="E30" i="15"/>
  <c r="F30" i="15"/>
  <c r="G30" i="15"/>
  <c r="H30" i="15"/>
  <c r="I30" i="15"/>
  <c r="J30" i="15"/>
  <c r="K30" i="15"/>
  <c r="L30" i="15"/>
  <c r="M30" i="15"/>
  <c r="B30" i="15"/>
  <c r="B70" i="6"/>
  <c r="C70" i="6"/>
  <c r="D70" i="6"/>
  <c r="E70" i="6"/>
  <c r="F70" i="6"/>
  <c r="G70" i="6"/>
  <c r="H70" i="6"/>
  <c r="I70" i="6"/>
  <c r="J70" i="6"/>
  <c r="K70" i="6"/>
  <c r="L70" i="6"/>
  <c r="M70" i="6"/>
  <c r="N70" i="6"/>
  <c r="O70" i="6"/>
  <c r="P70" i="6"/>
  <c r="Q70" i="6"/>
  <c r="S70" i="6"/>
  <c r="B71" i="6"/>
  <c r="C71" i="6"/>
  <c r="D71" i="6"/>
  <c r="E71" i="6"/>
  <c r="F71" i="6"/>
  <c r="G71" i="6"/>
  <c r="H71" i="6"/>
  <c r="I71" i="6"/>
  <c r="J71" i="6"/>
  <c r="K71" i="6"/>
  <c r="L71" i="6"/>
  <c r="M71" i="6"/>
  <c r="N71" i="6"/>
  <c r="O71" i="6"/>
  <c r="P71" i="6"/>
  <c r="Q71" i="6"/>
  <c r="S71" i="6"/>
  <c r="B72" i="6"/>
  <c r="C72" i="6"/>
  <c r="D72" i="6"/>
  <c r="E72" i="6"/>
  <c r="F72" i="6"/>
  <c r="G72" i="6"/>
  <c r="H72" i="6"/>
  <c r="I72" i="6"/>
  <c r="J72" i="6"/>
  <c r="K72" i="6"/>
  <c r="L72" i="6"/>
  <c r="M72" i="6"/>
  <c r="N72" i="6"/>
  <c r="O72" i="6"/>
  <c r="P72" i="6"/>
  <c r="Q72" i="6"/>
  <c r="S72" i="6"/>
  <c r="B73" i="6"/>
  <c r="C73" i="6"/>
  <c r="D73" i="6"/>
  <c r="E73" i="6"/>
  <c r="F73" i="6"/>
  <c r="G73" i="6"/>
  <c r="H73" i="6"/>
  <c r="I73" i="6"/>
  <c r="J73" i="6"/>
  <c r="K73" i="6"/>
  <c r="L73" i="6"/>
  <c r="M73" i="6"/>
  <c r="N73" i="6"/>
  <c r="O73" i="6"/>
  <c r="P73" i="6"/>
  <c r="Q73" i="6"/>
  <c r="S73" i="6"/>
  <c r="B74" i="6"/>
  <c r="C74" i="6"/>
  <c r="D74" i="6"/>
  <c r="E74" i="6"/>
  <c r="F74" i="6"/>
  <c r="G74" i="6"/>
  <c r="H74" i="6"/>
  <c r="I74" i="6"/>
  <c r="J74" i="6"/>
  <c r="K74" i="6"/>
  <c r="L74" i="6"/>
  <c r="M74" i="6"/>
  <c r="N74" i="6"/>
  <c r="O74" i="6"/>
  <c r="P74" i="6"/>
  <c r="Q74" i="6"/>
  <c r="S74" i="6"/>
  <c r="B75" i="6"/>
  <c r="C75" i="6"/>
  <c r="D75" i="6"/>
  <c r="E75" i="6"/>
  <c r="F75" i="6"/>
  <c r="G75" i="6"/>
  <c r="H75" i="6"/>
  <c r="I75" i="6"/>
  <c r="J75" i="6"/>
  <c r="K75" i="6"/>
  <c r="L75" i="6"/>
  <c r="M75" i="6"/>
  <c r="N75" i="6"/>
  <c r="O75" i="6"/>
  <c r="P75" i="6"/>
  <c r="Q75" i="6"/>
  <c r="S75" i="6"/>
  <c r="B76" i="6"/>
  <c r="C76" i="6"/>
  <c r="D76" i="6"/>
  <c r="E76" i="6"/>
  <c r="F76" i="6"/>
  <c r="G76" i="6"/>
  <c r="H76" i="6"/>
  <c r="I76" i="6"/>
  <c r="J76" i="6"/>
  <c r="K76" i="6"/>
  <c r="L76" i="6"/>
  <c r="M76" i="6"/>
  <c r="N76" i="6"/>
  <c r="O76" i="6"/>
  <c r="P76" i="6"/>
  <c r="Q76" i="6"/>
  <c r="S76" i="6"/>
  <c r="B77" i="6"/>
  <c r="C77" i="6"/>
  <c r="D77" i="6"/>
  <c r="E77" i="6"/>
  <c r="F77" i="6"/>
  <c r="G77" i="6"/>
  <c r="H77" i="6"/>
  <c r="I77" i="6"/>
  <c r="J77" i="6"/>
  <c r="K77" i="6"/>
  <c r="L77" i="6"/>
  <c r="M77" i="6"/>
  <c r="N77" i="6"/>
  <c r="O77" i="6"/>
  <c r="P77" i="6"/>
  <c r="Q77" i="6"/>
  <c r="S77" i="6"/>
  <c r="B78" i="6"/>
  <c r="C78" i="6"/>
  <c r="D78" i="6"/>
  <c r="E78" i="6"/>
  <c r="F78" i="6"/>
  <c r="G78" i="6"/>
  <c r="H78" i="6"/>
  <c r="I78" i="6"/>
  <c r="J78" i="6"/>
  <c r="K78" i="6"/>
  <c r="L78" i="6"/>
  <c r="M78" i="6"/>
  <c r="N78" i="6"/>
  <c r="O78" i="6"/>
  <c r="P78" i="6"/>
  <c r="Q78" i="6"/>
  <c r="S78" i="6"/>
  <c r="B79" i="6"/>
  <c r="C79" i="6"/>
  <c r="D79" i="6"/>
  <c r="E79" i="6"/>
  <c r="F79" i="6"/>
  <c r="G79" i="6"/>
  <c r="H79" i="6"/>
  <c r="I79" i="6"/>
  <c r="J79" i="6"/>
  <c r="K79" i="6"/>
  <c r="L79" i="6"/>
  <c r="M79" i="6"/>
  <c r="N79" i="6"/>
  <c r="O79" i="6"/>
  <c r="P79" i="6"/>
  <c r="Q79" i="6"/>
  <c r="S79" i="6"/>
  <c r="B80" i="6"/>
  <c r="C80" i="6"/>
  <c r="D80" i="6"/>
  <c r="E80" i="6"/>
  <c r="F80" i="6"/>
  <c r="G80" i="6"/>
  <c r="H80" i="6"/>
  <c r="I80" i="6"/>
  <c r="J80" i="6"/>
  <c r="K80" i="6"/>
  <c r="L80" i="6"/>
  <c r="M80" i="6"/>
  <c r="N80" i="6"/>
  <c r="O80" i="6"/>
  <c r="P80" i="6"/>
  <c r="Q80" i="6"/>
  <c r="S80" i="6"/>
  <c r="B81" i="6"/>
  <c r="C81" i="6"/>
  <c r="D81" i="6"/>
  <c r="E81" i="6"/>
  <c r="F81" i="6"/>
  <c r="G81" i="6"/>
  <c r="H81" i="6"/>
  <c r="I81" i="6"/>
  <c r="J81" i="6"/>
  <c r="K81" i="6"/>
  <c r="L81" i="6"/>
  <c r="M81" i="6"/>
  <c r="N81" i="6"/>
  <c r="O81" i="6"/>
  <c r="P81" i="6"/>
  <c r="Q81" i="6"/>
  <c r="S81" i="6"/>
  <c r="B82" i="6"/>
  <c r="C82" i="6"/>
  <c r="D82" i="6"/>
  <c r="E82" i="6"/>
  <c r="F82" i="6"/>
  <c r="G82" i="6"/>
  <c r="H82" i="6"/>
  <c r="I82" i="6"/>
  <c r="J82" i="6"/>
  <c r="K82" i="6"/>
  <c r="L82" i="6"/>
  <c r="M82" i="6"/>
  <c r="N82" i="6"/>
  <c r="O82" i="6"/>
  <c r="P82" i="6"/>
  <c r="Q82" i="6"/>
  <c r="S82" i="6"/>
  <c r="B83" i="6"/>
  <c r="C83" i="6"/>
  <c r="D83" i="6"/>
  <c r="E83" i="6"/>
  <c r="F83" i="6"/>
  <c r="G83" i="6"/>
  <c r="H83" i="6"/>
  <c r="I83" i="6"/>
  <c r="J83" i="6"/>
  <c r="K83" i="6"/>
  <c r="L83" i="6"/>
  <c r="M83" i="6"/>
  <c r="N83" i="6"/>
  <c r="O83" i="6"/>
  <c r="P83" i="6"/>
  <c r="Q83" i="6"/>
  <c r="S83" i="6"/>
  <c r="C69" i="6"/>
  <c r="D69" i="6"/>
  <c r="E69" i="6"/>
  <c r="F69" i="6"/>
  <c r="G69" i="6"/>
  <c r="H69" i="6"/>
  <c r="I69" i="6"/>
  <c r="J69" i="6"/>
  <c r="K69" i="6"/>
  <c r="L69" i="6"/>
  <c r="M69" i="6"/>
  <c r="N69" i="6"/>
  <c r="O69" i="6"/>
  <c r="P69" i="6"/>
  <c r="Q69" i="6"/>
  <c r="S69" i="6"/>
  <c r="B69" i="6"/>
  <c r="B49" i="6"/>
  <c r="C49" i="6"/>
  <c r="D49" i="6"/>
  <c r="E49" i="6"/>
  <c r="F49" i="6"/>
  <c r="G49" i="6"/>
  <c r="H49" i="6"/>
  <c r="I49" i="6"/>
  <c r="J49" i="6"/>
  <c r="K49" i="6"/>
  <c r="L49" i="6"/>
  <c r="M49" i="6"/>
  <c r="N49" i="6"/>
  <c r="O49" i="6"/>
  <c r="P49" i="6"/>
  <c r="Q49" i="6"/>
  <c r="S49" i="6"/>
  <c r="B50" i="6"/>
  <c r="C50" i="6"/>
  <c r="D50" i="6"/>
  <c r="E50" i="6"/>
  <c r="F50" i="6"/>
  <c r="G50" i="6"/>
  <c r="H50" i="6"/>
  <c r="I50" i="6"/>
  <c r="J50" i="6"/>
  <c r="K50" i="6"/>
  <c r="L50" i="6"/>
  <c r="M50" i="6"/>
  <c r="N50" i="6"/>
  <c r="O50" i="6"/>
  <c r="P50" i="6"/>
  <c r="Q50" i="6"/>
  <c r="S50" i="6"/>
  <c r="B51" i="6"/>
  <c r="C51" i="6"/>
  <c r="D51" i="6"/>
  <c r="E51" i="6"/>
  <c r="F51" i="6"/>
  <c r="G51" i="6"/>
  <c r="H51" i="6"/>
  <c r="I51" i="6"/>
  <c r="J51" i="6"/>
  <c r="K51" i="6"/>
  <c r="L51" i="6"/>
  <c r="M51" i="6"/>
  <c r="N51" i="6"/>
  <c r="O51" i="6"/>
  <c r="P51" i="6"/>
  <c r="Q51" i="6"/>
  <c r="S51" i="6"/>
  <c r="B52" i="6"/>
  <c r="C52" i="6"/>
  <c r="D52" i="6"/>
  <c r="E52" i="6"/>
  <c r="F52" i="6"/>
  <c r="G52" i="6"/>
  <c r="H52" i="6"/>
  <c r="I52" i="6"/>
  <c r="J52" i="6"/>
  <c r="K52" i="6"/>
  <c r="L52" i="6"/>
  <c r="M52" i="6"/>
  <c r="N52" i="6"/>
  <c r="O52" i="6"/>
  <c r="P52" i="6"/>
  <c r="Q52" i="6"/>
  <c r="S52" i="6"/>
  <c r="B53" i="6"/>
  <c r="C53" i="6"/>
  <c r="D53" i="6"/>
  <c r="E53" i="6"/>
  <c r="F53" i="6"/>
  <c r="G53" i="6"/>
  <c r="H53" i="6"/>
  <c r="I53" i="6"/>
  <c r="J53" i="6"/>
  <c r="K53" i="6"/>
  <c r="L53" i="6"/>
  <c r="M53" i="6"/>
  <c r="N53" i="6"/>
  <c r="O53" i="6"/>
  <c r="P53" i="6"/>
  <c r="Q53" i="6"/>
  <c r="S53" i="6"/>
  <c r="B54" i="6"/>
  <c r="C54" i="6"/>
  <c r="D54" i="6"/>
  <c r="E54" i="6"/>
  <c r="F54" i="6"/>
  <c r="G54" i="6"/>
  <c r="H54" i="6"/>
  <c r="I54" i="6"/>
  <c r="J54" i="6"/>
  <c r="K54" i="6"/>
  <c r="L54" i="6"/>
  <c r="M54" i="6"/>
  <c r="N54" i="6"/>
  <c r="O54" i="6"/>
  <c r="P54" i="6"/>
  <c r="Q54" i="6"/>
  <c r="S54" i="6"/>
  <c r="B55" i="6"/>
  <c r="C55" i="6"/>
  <c r="D55" i="6"/>
  <c r="E55" i="6"/>
  <c r="F55" i="6"/>
  <c r="G55" i="6"/>
  <c r="H55" i="6"/>
  <c r="I55" i="6"/>
  <c r="J55" i="6"/>
  <c r="K55" i="6"/>
  <c r="L55" i="6"/>
  <c r="M55" i="6"/>
  <c r="N55" i="6"/>
  <c r="O55" i="6"/>
  <c r="P55" i="6"/>
  <c r="Q55" i="6"/>
  <c r="S55" i="6"/>
  <c r="B56" i="6"/>
  <c r="C56" i="6"/>
  <c r="D56" i="6"/>
  <c r="E56" i="6"/>
  <c r="F56" i="6"/>
  <c r="G56" i="6"/>
  <c r="H56" i="6"/>
  <c r="I56" i="6"/>
  <c r="J56" i="6"/>
  <c r="K56" i="6"/>
  <c r="L56" i="6"/>
  <c r="M56" i="6"/>
  <c r="N56" i="6"/>
  <c r="O56" i="6"/>
  <c r="P56" i="6"/>
  <c r="Q56" i="6"/>
  <c r="S56" i="6"/>
  <c r="B57" i="6"/>
  <c r="C57" i="6"/>
  <c r="D57" i="6"/>
  <c r="E57" i="6"/>
  <c r="F57" i="6"/>
  <c r="G57" i="6"/>
  <c r="H57" i="6"/>
  <c r="I57" i="6"/>
  <c r="J57" i="6"/>
  <c r="K57" i="6"/>
  <c r="L57" i="6"/>
  <c r="M57" i="6"/>
  <c r="N57" i="6"/>
  <c r="O57" i="6"/>
  <c r="P57" i="6"/>
  <c r="Q57" i="6"/>
  <c r="S57" i="6"/>
  <c r="B58" i="6"/>
  <c r="C58" i="6"/>
  <c r="D58" i="6"/>
  <c r="E58" i="6"/>
  <c r="F58" i="6"/>
  <c r="G58" i="6"/>
  <c r="H58" i="6"/>
  <c r="I58" i="6"/>
  <c r="J58" i="6"/>
  <c r="K58" i="6"/>
  <c r="L58" i="6"/>
  <c r="M58" i="6"/>
  <c r="N58" i="6"/>
  <c r="O58" i="6"/>
  <c r="P58" i="6"/>
  <c r="Q58" i="6"/>
  <c r="S58" i="6"/>
  <c r="B59" i="6"/>
  <c r="C59" i="6"/>
  <c r="D59" i="6"/>
  <c r="E59" i="6"/>
  <c r="F59" i="6"/>
  <c r="G59" i="6"/>
  <c r="H59" i="6"/>
  <c r="I59" i="6"/>
  <c r="J59" i="6"/>
  <c r="K59" i="6"/>
  <c r="L59" i="6"/>
  <c r="M59" i="6"/>
  <c r="N59" i="6"/>
  <c r="O59" i="6"/>
  <c r="P59" i="6"/>
  <c r="Q59" i="6"/>
  <c r="S59" i="6"/>
  <c r="B60" i="6"/>
  <c r="C60" i="6"/>
  <c r="D60" i="6"/>
  <c r="E60" i="6"/>
  <c r="F60" i="6"/>
  <c r="G60" i="6"/>
  <c r="H60" i="6"/>
  <c r="I60" i="6"/>
  <c r="J60" i="6"/>
  <c r="K60" i="6"/>
  <c r="L60" i="6"/>
  <c r="M60" i="6"/>
  <c r="N60" i="6"/>
  <c r="O60" i="6"/>
  <c r="P60" i="6"/>
  <c r="Q60" i="6"/>
  <c r="S60" i="6"/>
  <c r="B61" i="6"/>
  <c r="C61" i="6"/>
  <c r="D61" i="6"/>
  <c r="E61" i="6"/>
  <c r="F61" i="6"/>
  <c r="G61" i="6"/>
  <c r="H61" i="6"/>
  <c r="I61" i="6"/>
  <c r="J61" i="6"/>
  <c r="K61" i="6"/>
  <c r="L61" i="6"/>
  <c r="M61" i="6"/>
  <c r="N61" i="6"/>
  <c r="O61" i="6"/>
  <c r="P61" i="6"/>
  <c r="Q61" i="6"/>
  <c r="S61" i="6"/>
  <c r="B62" i="6"/>
  <c r="C62" i="6"/>
  <c r="D62" i="6"/>
  <c r="E62" i="6"/>
  <c r="F62" i="6"/>
  <c r="G62" i="6"/>
  <c r="H62" i="6"/>
  <c r="I62" i="6"/>
  <c r="J62" i="6"/>
  <c r="K62" i="6"/>
  <c r="L62" i="6"/>
  <c r="M62" i="6"/>
  <c r="N62" i="6"/>
  <c r="O62" i="6"/>
  <c r="P62" i="6"/>
  <c r="Q62" i="6"/>
  <c r="S62" i="6"/>
  <c r="C48" i="6"/>
  <c r="D48" i="6"/>
  <c r="E48" i="6"/>
  <c r="F48" i="6"/>
  <c r="G48" i="6"/>
  <c r="H48" i="6"/>
  <c r="I48" i="6"/>
  <c r="J48" i="6"/>
  <c r="K48" i="6"/>
  <c r="L48" i="6"/>
  <c r="M48" i="6"/>
  <c r="N48" i="6"/>
  <c r="O48" i="6"/>
  <c r="P48" i="6"/>
  <c r="Q48" i="6"/>
  <c r="S48" i="6"/>
  <c r="B48" i="6"/>
  <c r="B69" i="5"/>
  <c r="C69" i="5"/>
  <c r="D69" i="5"/>
  <c r="E69" i="5"/>
  <c r="F69" i="5"/>
  <c r="G69" i="5"/>
  <c r="H69" i="5"/>
  <c r="I69" i="5"/>
  <c r="J69" i="5"/>
  <c r="K69" i="5"/>
  <c r="L69" i="5"/>
  <c r="M69" i="5"/>
  <c r="N69" i="5"/>
  <c r="O69" i="5"/>
  <c r="P69" i="5"/>
  <c r="Q69" i="5"/>
  <c r="S69" i="5"/>
  <c r="B70" i="5"/>
  <c r="C70" i="5"/>
  <c r="D70" i="5"/>
  <c r="E70" i="5"/>
  <c r="F70" i="5"/>
  <c r="G70" i="5"/>
  <c r="H70" i="5"/>
  <c r="I70" i="5"/>
  <c r="J70" i="5"/>
  <c r="K70" i="5"/>
  <c r="L70" i="5"/>
  <c r="M70" i="5"/>
  <c r="N70" i="5"/>
  <c r="O70" i="5"/>
  <c r="P70" i="5"/>
  <c r="Q70" i="5"/>
  <c r="S70" i="5"/>
  <c r="B71" i="5"/>
  <c r="C71" i="5"/>
  <c r="D71" i="5"/>
  <c r="E71" i="5"/>
  <c r="F71" i="5"/>
  <c r="G71" i="5"/>
  <c r="H71" i="5"/>
  <c r="I71" i="5"/>
  <c r="J71" i="5"/>
  <c r="K71" i="5"/>
  <c r="L71" i="5"/>
  <c r="M71" i="5"/>
  <c r="N71" i="5"/>
  <c r="O71" i="5"/>
  <c r="P71" i="5"/>
  <c r="Q71" i="5"/>
  <c r="S71" i="5"/>
  <c r="B72" i="5"/>
  <c r="C72" i="5"/>
  <c r="D72" i="5"/>
  <c r="E72" i="5"/>
  <c r="F72" i="5"/>
  <c r="G72" i="5"/>
  <c r="H72" i="5"/>
  <c r="I72" i="5"/>
  <c r="J72" i="5"/>
  <c r="K72" i="5"/>
  <c r="L72" i="5"/>
  <c r="M72" i="5"/>
  <c r="N72" i="5"/>
  <c r="O72" i="5"/>
  <c r="P72" i="5"/>
  <c r="Q72" i="5"/>
  <c r="S72" i="5"/>
  <c r="B73" i="5"/>
  <c r="C73" i="5"/>
  <c r="D73" i="5"/>
  <c r="E73" i="5"/>
  <c r="F73" i="5"/>
  <c r="G73" i="5"/>
  <c r="H73" i="5"/>
  <c r="I73" i="5"/>
  <c r="J73" i="5"/>
  <c r="K73" i="5"/>
  <c r="L73" i="5"/>
  <c r="M73" i="5"/>
  <c r="N73" i="5"/>
  <c r="O73" i="5"/>
  <c r="P73" i="5"/>
  <c r="Q73" i="5"/>
  <c r="S73" i="5"/>
  <c r="B74" i="5"/>
  <c r="C74" i="5"/>
  <c r="D74" i="5"/>
  <c r="E74" i="5"/>
  <c r="F74" i="5"/>
  <c r="G74" i="5"/>
  <c r="H74" i="5"/>
  <c r="I74" i="5"/>
  <c r="J74" i="5"/>
  <c r="K74" i="5"/>
  <c r="L74" i="5"/>
  <c r="M74" i="5"/>
  <c r="N74" i="5"/>
  <c r="O74" i="5"/>
  <c r="P74" i="5"/>
  <c r="Q74" i="5"/>
  <c r="S74" i="5"/>
  <c r="B75" i="5"/>
  <c r="C75" i="5"/>
  <c r="D75" i="5"/>
  <c r="E75" i="5"/>
  <c r="F75" i="5"/>
  <c r="G75" i="5"/>
  <c r="H75" i="5"/>
  <c r="I75" i="5"/>
  <c r="J75" i="5"/>
  <c r="K75" i="5"/>
  <c r="L75" i="5"/>
  <c r="M75" i="5"/>
  <c r="N75" i="5"/>
  <c r="O75" i="5"/>
  <c r="P75" i="5"/>
  <c r="Q75" i="5"/>
  <c r="S75" i="5"/>
  <c r="B76" i="5"/>
  <c r="C76" i="5"/>
  <c r="D76" i="5"/>
  <c r="E76" i="5"/>
  <c r="F76" i="5"/>
  <c r="G76" i="5"/>
  <c r="H76" i="5"/>
  <c r="I76" i="5"/>
  <c r="J76" i="5"/>
  <c r="K76" i="5"/>
  <c r="L76" i="5"/>
  <c r="M76" i="5"/>
  <c r="N76" i="5"/>
  <c r="O76" i="5"/>
  <c r="P76" i="5"/>
  <c r="Q76" i="5"/>
  <c r="S76" i="5"/>
  <c r="B77" i="5"/>
  <c r="C77" i="5"/>
  <c r="D77" i="5"/>
  <c r="E77" i="5"/>
  <c r="F77" i="5"/>
  <c r="G77" i="5"/>
  <c r="H77" i="5"/>
  <c r="I77" i="5"/>
  <c r="J77" i="5"/>
  <c r="K77" i="5"/>
  <c r="L77" i="5"/>
  <c r="M77" i="5"/>
  <c r="N77" i="5"/>
  <c r="O77" i="5"/>
  <c r="P77" i="5"/>
  <c r="Q77" i="5"/>
  <c r="S77" i="5"/>
  <c r="B78" i="5"/>
  <c r="C78" i="5"/>
  <c r="D78" i="5"/>
  <c r="E78" i="5"/>
  <c r="F78" i="5"/>
  <c r="G78" i="5"/>
  <c r="H78" i="5"/>
  <c r="I78" i="5"/>
  <c r="J78" i="5"/>
  <c r="K78" i="5"/>
  <c r="L78" i="5"/>
  <c r="M78" i="5"/>
  <c r="N78" i="5"/>
  <c r="O78" i="5"/>
  <c r="P78" i="5"/>
  <c r="Q78" i="5"/>
  <c r="S78" i="5"/>
  <c r="B79" i="5"/>
  <c r="C79" i="5"/>
  <c r="D79" i="5"/>
  <c r="E79" i="5"/>
  <c r="F79" i="5"/>
  <c r="G79" i="5"/>
  <c r="H79" i="5"/>
  <c r="I79" i="5"/>
  <c r="J79" i="5"/>
  <c r="K79" i="5"/>
  <c r="L79" i="5"/>
  <c r="M79" i="5"/>
  <c r="N79" i="5"/>
  <c r="O79" i="5"/>
  <c r="P79" i="5"/>
  <c r="Q79" i="5"/>
  <c r="S79" i="5"/>
  <c r="B80" i="5"/>
  <c r="C80" i="5"/>
  <c r="D80" i="5"/>
  <c r="E80" i="5"/>
  <c r="F80" i="5"/>
  <c r="G80" i="5"/>
  <c r="H80" i="5"/>
  <c r="I80" i="5"/>
  <c r="J80" i="5"/>
  <c r="K80" i="5"/>
  <c r="L80" i="5"/>
  <c r="M80" i="5"/>
  <c r="N80" i="5"/>
  <c r="O80" i="5"/>
  <c r="P80" i="5"/>
  <c r="Q80" i="5"/>
  <c r="S80" i="5"/>
  <c r="B81" i="5"/>
  <c r="C81" i="5"/>
  <c r="D81" i="5"/>
  <c r="E81" i="5"/>
  <c r="F81" i="5"/>
  <c r="G81" i="5"/>
  <c r="H81" i="5"/>
  <c r="I81" i="5"/>
  <c r="J81" i="5"/>
  <c r="K81" i="5"/>
  <c r="L81" i="5"/>
  <c r="M81" i="5"/>
  <c r="N81" i="5"/>
  <c r="O81" i="5"/>
  <c r="P81" i="5"/>
  <c r="Q81" i="5"/>
  <c r="S81" i="5"/>
  <c r="B82" i="5"/>
  <c r="C82" i="5"/>
  <c r="D82" i="5"/>
  <c r="E82" i="5"/>
  <c r="F82" i="5"/>
  <c r="G82" i="5"/>
  <c r="H82" i="5"/>
  <c r="I82" i="5"/>
  <c r="J82" i="5"/>
  <c r="K82" i="5"/>
  <c r="L82" i="5"/>
  <c r="M82" i="5"/>
  <c r="N82" i="5"/>
  <c r="O82" i="5"/>
  <c r="P82" i="5"/>
  <c r="Q82" i="5"/>
  <c r="S82" i="5"/>
  <c r="C68" i="5"/>
  <c r="D68" i="5"/>
  <c r="E68" i="5"/>
  <c r="F68" i="5"/>
  <c r="G68" i="5"/>
  <c r="H68" i="5"/>
  <c r="I68" i="5"/>
  <c r="J68" i="5"/>
  <c r="K68" i="5"/>
  <c r="L68" i="5"/>
  <c r="M68" i="5"/>
  <c r="N68" i="5"/>
  <c r="O68" i="5"/>
  <c r="P68" i="5"/>
  <c r="Q68" i="5"/>
  <c r="S68" i="5"/>
  <c r="B68" i="5"/>
  <c r="B47" i="5"/>
  <c r="C47" i="5"/>
  <c r="D47" i="5"/>
  <c r="E47" i="5"/>
  <c r="F47" i="5"/>
  <c r="G47" i="5"/>
  <c r="H47" i="5"/>
  <c r="I47" i="5"/>
  <c r="J47" i="5"/>
  <c r="K47" i="5"/>
  <c r="L47" i="5"/>
  <c r="M47" i="5"/>
  <c r="N47" i="5"/>
  <c r="O47" i="5"/>
  <c r="P47" i="5"/>
  <c r="B48" i="5"/>
  <c r="C48" i="5"/>
  <c r="D48" i="5"/>
  <c r="E48" i="5"/>
  <c r="F48" i="5"/>
  <c r="G48" i="5"/>
  <c r="H48" i="5"/>
  <c r="I48" i="5"/>
  <c r="J48" i="5"/>
  <c r="K48" i="5"/>
  <c r="L48" i="5"/>
  <c r="M48" i="5"/>
  <c r="N48" i="5"/>
  <c r="O48" i="5"/>
  <c r="P48" i="5"/>
  <c r="B49" i="5"/>
  <c r="C49" i="5"/>
  <c r="D49" i="5"/>
  <c r="E49" i="5"/>
  <c r="F49" i="5"/>
  <c r="G49" i="5"/>
  <c r="H49" i="5"/>
  <c r="I49" i="5"/>
  <c r="J49" i="5"/>
  <c r="K49" i="5"/>
  <c r="L49" i="5"/>
  <c r="M49" i="5"/>
  <c r="N49" i="5"/>
  <c r="O49" i="5"/>
  <c r="P49" i="5"/>
  <c r="B50" i="5"/>
  <c r="C50" i="5"/>
  <c r="D50" i="5"/>
  <c r="E50" i="5"/>
  <c r="F50" i="5"/>
  <c r="G50" i="5"/>
  <c r="H50" i="5"/>
  <c r="I50" i="5"/>
  <c r="J50" i="5"/>
  <c r="K50" i="5"/>
  <c r="L50" i="5"/>
  <c r="M50" i="5"/>
  <c r="N50" i="5"/>
  <c r="O50" i="5"/>
  <c r="P50" i="5"/>
  <c r="B51" i="5"/>
  <c r="C51" i="5"/>
  <c r="D51" i="5"/>
  <c r="E51" i="5"/>
  <c r="F51" i="5"/>
  <c r="G51" i="5"/>
  <c r="H51" i="5"/>
  <c r="I51" i="5"/>
  <c r="J51" i="5"/>
  <c r="K51" i="5"/>
  <c r="L51" i="5"/>
  <c r="M51" i="5"/>
  <c r="N51" i="5"/>
  <c r="O51" i="5"/>
  <c r="P51" i="5"/>
  <c r="B52" i="5"/>
  <c r="C52" i="5"/>
  <c r="D52" i="5"/>
  <c r="E52" i="5"/>
  <c r="F52" i="5"/>
  <c r="G52" i="5"/>
  <c r="H52" i="5"/>
  <c r="I52" i="5"/>
  <c r="J52" i="5"/>
  <c r="K52" i="5"/>
  <c r="L52" i="5"/>
  <c r="M52" i="5"/>
  <c r="N52" i="5"/>
  <c r="O52" i="5"/>
  <c r="P52" i="5"/>
  <c r="B53" i="5"/>
  <c r="C53" i="5"/>
  <c r="D53" i="5"/>
  <c r="E53" i="5"/>
  <c r="F53" i="5"/>
  <c r="G53" i="5"/>
  <c r="H53" i="5"/>
  <c r="I53" i="5"/>
  <c r="J53" i="5"/>
  <c r="K53" i="5"/>
  <c r="L53" i="5"/>
  <c r="M53" i="5"/>
  <c r="N53" i="5"/>
  <c r="O53" i="5"/>
  <c r="P53" i="5"/>
  <c r="B54" i="5"/>
  <c r="C54" i="5"/>
  <c r="D54" i="5"/>
  <c r="E54" i="5"/>
  <c r="F54" i="5"/>
  <c r="G54" i="5"/>
  <c r="H54" i="5"/>
  <c r="I54" i="5"/>
  <c r="J54" i="5"/>
  <c r="K54" i="5"/>
  <c r="L54" i="5"/>
  <c r="M54" i="5"/>
  <c r="N54" i="5"/>
  <c r="O54" i="5"/>
  <c r="P54" i="5"/>
  <c r="B55" i="5"/>
  <c r="C55" i="5"/>
  <c r="D55" i="5"/>
  <c r="E55" i="5"/>
  <c r="F55" i="5"/>
  <c r="G55" i="5"/>
  <c r="H55" i="5"/>
  <c r="I55" i="5"/>
  <c r="J55" i="5"/>
  <c r="K55" i="5"/>
  <c r="L55" i="5"/>
  <c r="M55" i="5"/>
  <c r="N55" i="5"/>
  <c r="O55" i="5"/>
  <c r="P55" i="5"/>
  <c r="B56" i="5"/>
  <c r="C56" i="5"/>
  <c r="D56" i="5"/>
  <c r="E56" i="5"/>
  <c r="F56" i="5"/>
  <c r="G56" i="5"/>
  <c r="H56" i="5"/>
  <c r="I56" i="5"/>
  <c r="J56" i="5"/>
  <c r="K56" i="5"/>
  <c r="L56" i="5"/>
  <c r="M56" i="5"/>
  <c r="N56" i="5"/>
  <c r="O56" i="5"/>
  <c r="P56" i="5"/>
  <c r="B57" i="5"/>
  <c r="C57" i="5"/>
  <c r="D57" i="5"/>
  <c r="E57" i="5"/>
  <c r="F57" i="5"/>
  <c r="G57" i="5"/>
  <c r="H57" i="5"/>
  <c r="I57" i="5"/>
  <c r="J57" i="5"/>
  <c r="K57" i="5"/>
  <c r="L57" i="5"/>
  <c r="M57" i="5"/>
  <c r="N57" i="5"/>
  <c r="O57" i="5"/>
  <c r="P57" i="5"/>
  <c r="B58" i="5"/>
  <c r="C58" i="5"/>
  <c r="D58" i="5"/>
  <c r="E58" i="5"/>
  <c r="F58" i="5"/>
  <c r="G58" i="5"/>
  <c r="H58" i="5"/>
  <c r="I58" i="5"/>
  <c r="J58" i="5"/>
  <c r="K58" i="5"/>
  <c r="L58" i="5"/>
  <c r="M58" i="5"/>
  <c r="N58" i="5"/>
  <c r="O58" i="5"/>
  <c r="P58" i="5"/>
  <c r="B59" i="5"/>
  <c r="C59" i="5"/>
  <c r="D59" i="5"/>
  <c r="E59" i="5"/>
  <c r="F59" i="5"/>
  <c r="G59" i="5"/>
  <c r="H59" i="5"/>
  <c r="I59" i="5"/>
  <c r="J59" i="5"/>
  <c r="K59" i="5"/>
  <c r="L59" i="5"/>
  <c r="M59" i="5"/>
  <c r="N59" i="5"/>
  <c r="O59" i="5"/>
  <c r="P59" i="5"/>
  <c r="B60" i="5"/>
  <c r="C60" i="5"/>
  <c r="D60" i="5"/>
  <c r="E60" i="5"/>
  <c r="F60" i="5"/>
  <c r="G60" i="5"/>
  <c r="H60" i="5"/>
  <c r="I60" i="5"/>
  <c r="J60" i="5"/>
  <c r="K60" i="5"/>
  <c r="L60" i="5"/>
  <c r="M60" i="5"/>
  <c r="N60" i="5"/>
  <c r="O60" i="5"/>
  <c r="P60" i="5"/>
  <c r="B61" i="5"/>
  <c r="C61" i="5"/>
  <c r="D61" i="5"/>
  <c r="E61" i="5"/>
  <c r="F61" i="5"/>
  <c r="G61" i="5"/>
  <c r="H61" i="5"/>
  <c r="I61" i="5"/>
  <c r="J61" i="5"/>
  <c r="K61" i="5"/>
  <c r="L61" i="5"/>
  <c r="M61" i="5"/>
  <c r="N61" i="5"/>
  <c r="O61" i="5"/>
  <c r="P61" i="5"/>
  <c r="Q48" i="5"/>
  <c r="S48" i="5"/>
  <c r="Q49" i="5"/>
  <c r="S49" i="5"/>
  <c r="Q50" i="5"/>
  <c r="S50" i="5"/>
  <c r="Q51" i="5"/>
  <c r="S51" i="5"/>
  <c r="Q52" i="5"/>
  <c r="S52" i="5"/>
  <c r="Q53" i="5"/>
  <c r="S53" i="5"/>
  <c r="Q54" i="5"/>
  <c r="S54" i="5"/>
  <c r="Q55" i="5"/>
  <c r="S55" i="5"/>
  <c r="Q56" i="5"/>
  <c r="S56" i="5"/>
  <c r="Q57" i="5"/>
  <c r="S57" i="5"/>
  <c r="Q58" i="5"/>
  <c r="S58" i="5"/>
  <c r="Q59" i="5"/>
  <c r="S59" i="5"/>
  <c r="Q60" i="5"/>
  <c r="S60" i="5"/>
  <c r="Q61" i="5"/>
  <c r="S61" i="5"/>
  <c r="Q47" i="5"/>
  <c r="S47" i="5"/>
  <c r="B26" i="5"/>
  <c r="C26" i="5"/>
  <c r="D26" i="5"/>
  <c r="E26" i="5"/>
  <c r="F26" i="5"/>
  <c r="G26" i="5"/>
  <c r="H26" i="5"/>
  <c r="I26" i="5"/>
  <c r="J26" i="5"/>
  <c r="K26" i="5"/>
  <c r="L26" i="5"/>
  <c r="M26" i="5"/>
  <c r="N26" i="5"/>
  <c r="O26" i="5"/>
  <c r="P26" i="5"/>
  <c r="B27" i="5"/>
  <c r="C27" i="5"/>
  <c r="D27" i="5"/>
  <c r="E27" i="5"/>
  <c r="G27" i="5"/>
  <c r="H27" i="5"/>
  <c r="I27" i="5"/>
  <c r="J27" i="5"/>
  <c r="K27" i="5"/>
  <c r="L27" i="5"/>
  <c r="M27" i="5"/>
  <c r="N27" i="5"/>
  <c r="O27" i="5"/>
  <c r="P27" i="5"/>
  <c r="B28" i="5"/>
  <c r="C28" i="5"/>
  <c r="D28" i="5"/>
  <c r="E28" i="5"/>
  <c r="F28" i="5"/>
  <c r="G28" i="5"/>
  <c r="H28" i="5"/>
  <c r="I28" i="5"/>
  <c r="J28" i="5"/>
  <c r="K28" i="5"/>
  <c r="L28" i="5"/>
  <c r="M28" i="5"/>
  <c r="N28" i="5"/>
  <c r="O28" i="5"/>
  <c r="P28" i="5"/>
  <c r="B29" i="5"/>
  <c r="C29" i="5"/>
  <c r="D29" i="5"/>
  <c r="E29" i="5"/>
  <c r="F29" i="5"/>
  <c r="G29" i="5"/>
  <c r="H29" i="5"/>
  <c r="I29" i="5"/>
  <c r="J29" i="5"/>
  <c r="K29" i="5"/>
  <c r="L29" i="5"/>
  <c r="M29" i="5"/>
  <c r="N29" i="5"/>
  <c r="O29" i="5"/>
  <c r="P29" i="5"/>
  <c r="B30" i="5"/>
  <c r="C30" i="5"/>
  <c r="D30" i="5"/>
  <c r="E30" i="5"/>
  <c r="F30" i="5"/>
  <c r="G30" i="5"/>
  <c r="H30" i="5"/>
  <c r="I30" i="5"/>
  <c r="J30" i="5"/>
  <c r="K30" i="5"/>
  <c r="L30" i="5"/>
  <c r="M30" i="5"/>
  <c r="N30" i="5"/>
  <c r="O30" i="5"/>
  <c r="P30" i="5"/>
  <c r="B31" i="5"/>
  <c r="C31" i="5"/>
  <c r="D31" i="5"/>
  <c r="E31" i="5"/>
  <c r="F31" i="5"/>
  <c r="G31" i="5"/>
  <c r="H31" i="5"/>
  <c r="I31" i="5"/>
  <c r="J31" i="5"/>
  <c r="K31" i="5"/>
  <c r="L31" i="5"/>
  <c r="M31" i="5"/>
  <c r="N31" i="5"/>
  <c r="O31" i="5"/>
  <c r="P31" i="5"/>
  <c r="B32" i="5"/>
  <c r="C32" i="5"/>
  <c r="D32" i="5"/>
  <c r="E32" i="5"/>
  <c r="F32" i="5"/>
  <c r="G32" i="5"/>
  <c r="H32" i="5"/>
  <c r="I32" i="5"/>
  <c r="J32" i="5"/>
  <c r="K32" i="5"/>
  <c r="L32" i="5"/>
  <c r="M32" i="5"/>
  <c r="N32" i="5"/>
  <c r="O32" i="5"/>
  <c r="P32" i="5"/>
  <c r="B33" i="5"/>
  <c r="C33" i="5"/>
  <c r="D33" i="5"/>
  <c r="E33" i="5"/>
  <c r="F33" i="5"/>
  <c r="G33" i="5"/>
  <c r="H33" i="5"/>
  <c r="I33" i="5"/>
  <c r="J33" i="5"/>
  <c r="K33" i="5"/>
  <c r="L33" i="5"/>
  <c r="M33" i="5"/>
  <c r="N33" i="5"/>
  <c r="O33" i="5"/>
  <c r="P33" i="5"/>
  <c r="B34" i="5"/>
  <c r="C34" i="5"/>
  <c r="D34" i="5"/>
  <c r="E34" i="5"/>
  <c r="F34" i="5"/>
  <c r="G34" i="5"/>
  <c r="H34" i="5"/>
  <c r="I34" i="5"/>
  <c r="J34" i="5"/>
  <c r="K34" i="5"/>
  <c r="L34" i="5"/>
  <c r="M34" i="5"/>
  <c r="N34" i="5"/>
  <c r="O34" i="5"/>
  <c r="P34" i="5"/>
  <c r="B35" i="5"/>
  <c r="C35" i="5"/>
  <c r="D35" i="5"/>
  <c r="E35" i="5"/>
  <c r="F35" i="5"/>
  <c r="G35" i="5"/>
  <c r="H35" i="5"/>
  <c r="I35" i="5"/>
  <c r="J35" i="5"/>
  <c r="K35" i="5"/>
  <c r="L35" i="5"/>
  <c r="M35" i="5"/>
  <c r="N35" i="5"/>
  <c r="O35" i="5"/>
  <c r="P35" i="5"/>
  <c r="B36" i="5"/>
  <c r="C36" i="5"/>
  <c r="D36" i="5"/>
  <c r="E36" i="5"/>
  <c r="F36" i="5"/>
  <c r="G36" i="5"/>
  <c r="H36" i="5"/>
  <c r="I36" i="5"/>
  <c r="J36" i="5"/>
  <c r="K36" i="5"/>
  <c r="L36" i="5"/>
  <c r="M36" i="5"/>
  <c r="N36" i="5"/>
  <c r="O36" i="5"/>
  <c r="P36" i="5"/>
  <c r="B37" i="5"/>
  <c r="C37" i="5"/>
  <c r="D37" i="5"/>
  <c r="E37" i="5"/>
  <c r="F37" i="5"/>
  <c r="G37" i="5"/>
  <c r="H37" i="5"/>
  <c r="I37" i="5"/>
  <c r="J37" i="5"/>
  <c r="K37" i="5"/>
  <c r="L37" i="5"/>
  <c r="M37" i="5"/>
  <c r="N37" i="5"/>
  <c r="O37" i="5"/>
  <c r="P37" i="5"/>
  <c r="B38" i="5"/>
  <c r="C38" i="5"/>
  <c r="D38" i="5"/>
  <c r="E38" i="5"/>
  <c r="F38" i="5"/>
  <c r="G38" i="5"/>
  <c r="H38" i="5"/>
  <c r="I38" i="5"/>
  <c r="J38" i="5"/>
  <c r="K38" i="5"/>
  <c r="L38" i="5"/>
  <c r="M38" i="5"/>
  <c r="N38" i="5"/>
  <c r="O38" i="5"/>
  <c r="P38" i="5"/>
  <c r="B39" i="5"/>
  <c r="C39" i="5"/>
  <c r="D39" i="5"/>
  <c r="E39" i="5"/>
  <c r="F39" i="5"/>
  <c r="G39" i="5"/>
  <c r="H39" i="5"/>
  <c r="I39" i="5"/>
  <c r="J39" i="5"/>
  <c r="K39" i="5"/>
  <c r="L39" i="5"/>
  <c r="M39" i="5"/>
  <c r="N39" i="5"/>
  <c r="O39" i="5"/>
  <c r="P39" i="5"/>
  <c r="B40" i="5"/>
  <c r="C40" i="5"/>
  <c r="D40" i="5"/>
  <c r="E40" i="5"/>
  <c r="F40" i="5"/>
  <c r="G40" i="5"/>
  <c r="H40" i="5"/>
  <c r="I40" i="5"/>
  <c r="J40" i="5"/>
  <c r="K40" i="5"/>
  <c r="L40" i="5"/>
  <c r="M40" i="5"/>
  <c r="N40" i="5"/>
  <c r="O40" i="5"/>
  <c r="P40" i="5"/>
  <c r="Q26" i="5"/>
  <c r="S26" i="5"/>
  <c r="Q27" i="5"/>
  <c r="S27" i="5"/>
  <c r="Q28" i="5"/>
  <c r="S28" i="5"/>
  <c r="Q29" i="5"/>
  <c r="S29" i="5"/>
  <c r="Q30" i="5"/>
  <c r="S30" i="5"/>
  <c r="Q31" i="5"/>
  <c r="S31" i="5"/>
  <c r="Q32" i="5"/>
  <c r="S32" i="5"/>
  <c r="Q33" i="5"/>
  <c r="S33" i="5"/>
  <c r="Q34" i="5"/>
  <c r="S34" i="5"/>
  <c r="Q35" i="5"/>
  <c r="S35" i="5"/>
  <c r="Q36" i="5"/>
  <c r="S36" i="5"/>
  <c r="Q37" i="5"/>
  <c r="S37" i="5"/>
  <c r="Q38" i="5"/>
  <c r="S38" i="5"/>
  <c r="Q39" i="5"/>
  <c r="S39" i="5"/>
  <c r="Q40" i="5"/>
  <c r="S40" i="5"/>
  <c r="B31" i="10"/>
  <c r="C31" i="10"/>
  <c r="D31" i="10"/>
  <c r="E31" i="10"/>
  <c r="F31" i="10"/>
  <c r="G31" i="10"/>
  <c r="H31" i="10"/>
  <c r="I31" i="10"/>
  <c r="J31" i="10"/>
  <c r="K31" i="10"/>
  <c r="L31" i="10"/>
  <c r="M31" i="10"/>
  <c r="B32" i="10"/>
  <c r="C32" i="10"/>
  <c r="D32" i="10"/>
  <c r="E32" i="10"/>
  <c r="F32" i="10"/>
  <c r="G32" i="10"/>
  <c r="H32" i="10"/>
  <c r="I32" i="10"/>
  <c r="J32" i="10"/>
  <c r="K32" i="10"/>
  <c r="L32" i="10"/>
  <c r="M32" i="10"/>
  <c r="B33" i="10"/>
  <c r="C33" i="10"/>
  <c r="D33" i="10"/>
  <c r="E33" i="10"/>
  <c r="F33" i="10"/>
  <c r="G33" i="10"/>
  <c r="H33" i="10"/>
  <c r="I33" i="10"/>
  <c r="J33" i="10"/>
  <c r="K33" i="10"/>
  <c r="L33" i="10"/>
  <c r="M33" i="10"/>
  <c r="B34" i="10"/>
  <c r="C34" i="10"/>
  <c r="D34" i="10"/>
  <c r="E34" i="10"/>
  <c r="F34" i="10"/>
  <c r="G34" i="10"/>
  <c r="H34" i="10"/>
  <c r="I34" i="10"/>
  <c r="J34" i="10"/>
  <c r="K34" i="10"/>
  <c r="L34" i="10"/>
  <c r="M34" i="10"/>
  <c r="B35" i="10"/>
  <c r="C35" i="10"/>
  <c r="D35" i="10"/>
  <c r="E35" i="10"/>
  <c r="F35" i="10"/>
  <c r="G35" i="10"/>
  <c r="H35" i="10"/>
  <c r="I35" i="10"/>
  <c r="J35" i="10"/>
  <c r="K35" i="10"/>
  <c r="L35" i="10"/>
  <c r="M35" i="10"/>
  <c r="B36" i="10"/>
  <c r="C36" i="10"/>
  <c r="D36" i="10"/>
  <c r="E36" i="10"/>
  <c r="F36" i="10"/>
  <c r="G36" i="10"/>
  <c r="H36" i="10"/>
  <c r="I36" i="10"/>
  <c r="J36" i="10"/>
  <c r="K36" i="10"/>
  <c r="L36" i="10"/>
  <c r="M36" i="10"/>
  <c r="B37" i="10"/>
  <c r="C37" i="10"/>
  <c r="D37" i="10"/>
  <c r="E37" i="10"/>
  <c r="F37" i="10"/>
  <c r="G37" i="10"/>
  <c r="H37" i="10"/>
  <c r="I37" i="10"/>
  <c r="J37" i="10"/>
  <c r="K37" i="10"/>
  <c r="L37" i="10"/>
  <c r="M37" i="10"/>
  <c r="B38" i="10"/>
  <c r="C38" i="10"/>
  <c r="D38" i="10"/>
  <c r="E38" i="10"/>
  <c r="F38" i="10"/>
  <c r="G38" i="10"/>
  <c r="H38" i="10"/>
  <c r="I38" i="10"/>
  <c r="J38" i="10"/>
  <c r="K38" i="10"/>
  <c r="L38" i="10"/>
  <c r="M38" i="10"/>
  <c r="B39" i="10"/>
  <c r="C39" i="10"/>
  <c r="D39" i="10"/>
  <c r="E39" i="10"/>
  <c r="F39" i="10"/>
  <c r="G39" i="10"/>
  <c r="H39" i="10"/>
  <c r="I39" i="10"/>
  <c r="J39" i="10"/>
  <c r="K39" i="10"/>
  <c r="L39" i="10"/>
  <c r="M39" i="10"/>
  <c r="B40" i="10"/>
  <c r="C40" i="10"/>
  <c r="D40" i="10"/>
  <c r="E40" i="10"/>
  <c r="F40" i="10"/>
  <c r="G40" i="10"/>
  <c r="H40" i="10"/>
  <c r="I40" i="10"/>
  <c r="J40" i="10"/>
  <c r="K40" i="10"/>
  <c r="L40" i="10"/>
  <c r="M40" i="10"/>
  <c r="B41" i="10"/>
  <c r="C41" i="10"/>
  <c r="D41" i="10"/>
  <c r="E41" i="10"/>
  <c r="F41" i="10"/>
  <c r="G41" i="10"/>
  <c r="H41" i="10"/>
  <c r="I41" i="10"/>
  <c r="J41" i="10"/>
  <c r="K41" i="10"/>
  <c r="L41" i="10"/>
  <c r="M41" i="10"/>
  <c r="B42" i="10"/>
  <c r="C42" i="10"/>
  <c r="D42" i="10"/>
  <c r="E42" i="10"/>
  <c r="F42" i="10"/>
  <c r="G42" i="10"/>
  <c r="H42" i="10"/>
  <c r="I42" i="10"/>
  <c r="J42" i="10"/>
  <c r="K42" i="10"/>
  <c r="L42" i="10"/>
  <c r="M42" i="10"/>
  <c r="B43" i="10"/>
  <c r="C43" i="10"/>
  <c r="D43" i="10"/>
  <c r="E43" i="10"/>
  <c r="F43" i="10"/>
  <c r="G43" i="10"/>
  <c r="H43" i="10"/>
  <c r="I43" i="10"/>
  <c r="J43" i="10"/>
  <c r="K43" i="10"/>
  <c r="L43" i="10"/>
  <c r="M43" i="10"/>
  <c r="B44" i="10"/>
  <c r="C44" i="10"/>
  <c r="D44" i="10"/>
  <c r="E44" i="10"/>
  <c r="F44" i="10"/>
  <c r="G44" i="10"/>
  <c r="H44" i="10"/>
  <c r="I44" i="10"/>
  <c r="J44" i="10"/>
  <c r="K44" i="10"/>
  <c r="L44" i="10"/>
  <c r="M44" i="10"/>
  <c r="C30" i="10"/>
  <c r="D30" i="10"/>
  <c r="E30" i="10"/>
  <c r="F30" i="10"/>
  <c r="G30" i="10"/>
  <c r="H30" i="10"/>
  <c r="I30" i="10"/>
  <c r="J30" i="10"/>
  <c r="K30" i="10"/>
  <c r="L30" i="10"/>
  <c r="M30" i="10"/>
  <c r="B30" i="10"/>
  <c r="B70" i="4"/>
  <c r="C70" i="4"/>
  <c r="D70" i="4"/>
  <c r="E70" i="4"/>
  <c r="F70" i="4"/>
  <c r="G70" i="4"/>
  <c r="H70" i="4"/>
  <c r="I70" i="4"/>
  <c r="J70" i="4"/>
  <c r="K70" i="4"/>
  <c r="L70" i="4"/>
  <c r="M70" i="4"/>
  <c r="N70" i="4"/>
  <c r="O70" i="4"/>
  <c r="P70" i="4"/>
  <c r="Q70" i="4"/>
  <c r="S70" i="4"/>
  <c r="B71" i="4"/>
  <c r="C71" i="4"/>
  <c r="D71" i="4"/>
  <c r="E71" i="4"/>
  <c r="F71" i="4"/>
  <c r="G71" i="4"/>
  <c r="H71" i="4"/>
  <c r="I71" i="4"/>
  <c r="J71" i="4"/>
  <c r="K71" i="4"/>
  <c r="L71" i="4"/>
  <c r="M71" i="4"/>
  <c r="N71" i="4"/>
  <c r="O71" i="4"/>
  <c r="P71" i="4"/>
  <c r="Q71" i="4"/>
  <c r="S71" i="4"/>
  <c r="B72" i="4"/>
  <c r="C72" i="4"/>
  <c r="D72" i="4"/>
  <c r="E72" i="4"/>
  <c r="F72" i="4"/>
  <c r="G72" i="4"/>
  <c r="H72" i="4"/>
  <c r="I72" i="4"/>
  <c r="J72" i="4"/>
  <c r="K72" i="4"/>
  <c r="L72" i="4"/>
  <c r="M72" i="4"/>
  <c r="N72" i="4"/>
  <c r="O72" i="4"/>
  <c r="P72" i="4"/>
  <c r="Q72" i="4"/>
  <c r="S72" i="4"/>
  <c r="B73" i="4"/>
  <c r="C73" i="4"/>
  <c r="D73" i="4"/>
  <c r="E73" i="4"/>
  <c r="F73" i="4"/>
  <c r="G73" i="4"/>
  <c r="H73" i="4"/>
  <c r="I73" i="4"/>
  <c r="J73" i="4"/>
  <c r="K73" i="4"/>
  <c r="L73" i="4"/>
  <c r="M73" i="4"/>
  <c r="N73" i="4"/>
  <c r="O73" i="4"/>
  <c r="P73" i="4"/>
  <c r="Q73" i="4"/>
  <c r="S73" i="4"/>
  <c r="B74" i="4"/>
  <c r="C74" i="4"/>
  <c r="D74" i="4"/>
  <c r="E74" i="4"/>
  <c r="F74" i="4"/>
  <c r="G74" i="4"/>
  <c r="H74" i="4"/>
  <c r="I74" i="4"/>
  <c r="J74" i="4"/>
  <c r="K74" i="4"/>
  <c r="L74" i="4"/>
  <c r="M74" i="4"/>
  <c r="N74" i="4"/>
  <c r="O74" i="4"/>
  <c r="P74" i="4"/>
  <c r="Q74" i="4"/>
  <c r="S74" i="4"/>
  <c r="B75" i="4"/>
  <c r="C75" i="4"/>
  <c r="D75" i="4"/>
  <c r="E75" i="4"/>
  <c r="F75" i="4"/>
  <c r="G75" i="4"/>
  <c r="H75" i="4"/>
  <c r="I75" i="4"/>
  <c r="J75" i="4"/>
  <c r="K75" i="4"/>
  <c r="L75" i="4"/>
  <c r="M75" i="4"/>
  <c r="N75" i="4"/>
  <c r="O75" i="4"/>
  <c r="P75" i="4"/>
  <c r="Q75" i="4"/>
  <c r="S75" i="4"/>
  <c r="B76" i="4"/>
  <c r="C76" i="4"/>
  <c r="D76" i="4"/>
  <c r="E76" i="4"/>
  <c r="F76" i="4"/>
  <c r="G76" i="4"/>
  <c r="H76" i="4"/>
  <c r="I76" i="4"/>
  <c r="J76" i="4"/>
  <c r="K76" i="4"/>
  <c r="L76" i="4"/>
  <c r="M76" i="4"/>
  <c r="N76" i="4"/>
  <c r="O76" i="4"/>
  <c r="P76" i="4"/>
  <c r="Q76" i="4"/>
  <c r="S76" i="4"/>
  <c r="B77" i="4"/>
  <c r="C77" i="4"/>
  <c r="D77" i="4"/>
  <c r="E77" i="4"/>
  <c r="F77" i="4"/>
  <c r="G77" i="4"/>
  <c r="H77" i="4"/>
  <c r="I77" i="4"/>
  <c r="J77" i="4"/>
  <c r="K77" i="4"/>
  <c r="L77" i="4"/>
  <c r="M77" i="4"/>
  <c r="N77" i="4"/>
  <c r="O77" i="4"/>
  <c r="P77" i="4"/>
  <c r="Q77" i="4"/>
  <c r="S77" i="4"/>
  <c r="B78" i="4"/>
  <c r="C78" i="4"/>
  <c r="D78" i="4"/>
  <c r="E78" i="4"/>
  <c r="F78" i="4"/>
  <c r="G78" i="4"/>
  <c r="H78" i="4"/>
  <c r="I78" i="4"/>
  <c r="J78" i="4"/>
  <c r="K78" i="4"/>
  <c r="L78" i="4"/>
  <c r="M78" i="4"/>
  <c r="N78" i="4"/>
  <c r="O78" i="4"/>
  <c r="P78" i="4"/>
  <c r="Q78" i="4"/>
  <c r="S78" i="4"/>
  <c r="B79" i="4"/>
  <c r="C79" i="4"/>
  <c r="D79" i="4"/>
  <c r="E79" i="4"/>
  <c r="F79" i="4"/>
  <c r="G79" i="4"/>
  <c r="H79" i="4"/>
  <c r="I79" i="4"/>
  <c r="J79" i="4"/>
  <c r="K79" i="4"/>
  <c r="L79" i="4"/>
  <c r="M79" i="4"/>
  <c r="N79" i="4"/>
  <c r="O79" i="4"/>
  <c r="P79" i="4"/>
  <c r="Q79" i="4"/>
  <c r="S79" i="4"/>
  <c r="B80" i="4"/>
  <c r="C80" i="4"/>
  <c r="D80" i="4"/>
  <c r="E80" i="4"/>
  <c r="F80" i="4"/>
  <c r="G80" i="4"/>
  <c r="H80" i="4"/>
  <c r="I80" i="4"/>
  <c r="J80" i="4"/>
  <c r="K80" i="4"/>
  <c r="L80" i="4"/>
  <c r="M80" i="4"/>
  <c r="N80" i="4"/>
  <c r="O80" i="4"/>
  <c r="P80" i="4"/>
  <c r="Q80" i="4"/>
  <c r="S80" i="4"/>
  <c r="B81" i="4"/>
  <c r="C81" i="4"/>
  <c r="D81" i="4"/>
  <c r="E81" i="4"/>
  <c r="F81" i="4"/>
  <c r="G81" i="4"/>
  <c r="H81" i="4"/>
  <c r="I81" i="4"/>
  <c r="J81" i="4"/>
  <c r="K81" i="4"/>
  <c r="L81" i="4"/>
  <c r="M81" i="4"/>
  <c r="N81" i="4"/>
  <c r="O81" i="4"/>
  <c r="P81" i="4"/>
  <c r="Q81" i="4"/>
  <c r="S81" i="4"/>
  <c r="B82" i="4"/>
  <c r="C82" i="4"/>
  <c r="D82" i="4"/>
  <c r="E82" i="4"/>
  <c r="F82" i="4"/>
  <c r="G82" i="4"/>
  <c r="H82" i="4"/>
  <c r="I82" i="4"/>
  <c r="J82" i="4"/>
  <c r="K82" i="4"/>
  <c r="L82" i="4"/>
  <c r="M82" i="4"/>
  <c r="N82" i="4"/>
  <c r="O82" i="4"/>
  <c r="P82" i="4"/>
  <c r="Q82" i="4"/>
  <c r="S82" i="4"/>
  <c r="B83" i="4"/>
  <c r="C83" i="4"/>
  <c r="D83" i="4"/>
  <c r="E83" i="4"/>
  <c r="F83" i="4"/>
  <c r="G83" i="4"/>
  <c r="H83" i="4"/>
  <c r="I83" i="4"/>
  <c r="J83" i="4"/>
  <c r="K83" i="4"/>
  <c r="L83" i="4"/>
  <c r="M83" i="4"/>
  <c r="N83" i="4"/>
  <c r="O83" i="4"/>
  <c r="P83" i="4"/>
  <c r="Q83" i="4"/>
  <c r="S83" i="4"/>
  <c r="C69" i="4"/>
  <c r="D69" i="4"/>
  <c r="E69" i="4"/>
  <c r="F69" i="4"/>
  <c r="G69" i="4"/>
  <c r="H69" i="4"/>
  <c r="I69" i="4"/>
  <c r="J69" i="4"/>
  <c r="K69" i="4"/>
  <c r="L69" i="4"/>
  <c r="M69" i="4"/>
  <c r="N69" i="4"/>
  <c r="O69" i="4"/>
  <c r="P69" i="4"/>
  <c r="Q69" i="4"/>
  <c r="S69" i="4"/>
  <c r="B69" i="4"/>
  <c r="B49" i="4"/>
  <c r="C49" i="4"/>
  <c r="D49" i="4"/>
  <c r="E49" i="4"/>
  <c r="F49" i="4"/>
  <c r="G49" i="4"/>
  <c r="H49" i="4"/>
  <c r="I49" i="4"/>
  <c r="J49" i="4"/>
  <c r="K49" i="4"/>
  <c r="L49" i="4"/>
  <c r="M49" i="4"/>
  <c r="N49" i="4"/>
  <c r="O49" i="4"/>
  <c r="P49" i="4"/>
  <c r="Q49" i="4"/>
  <c r="S49" i="4"/>
  <c r="B50" i="4"/>
  <c r="C50" i="4"/>
  <c r="D50" i="4"/>
  <c r="E50" i="4"/>
  <c r="F50" i="4"/>
  <c r="G50" i="4"/>
  <c r="H50" i="4"/>
  <c r="I50" i="4"/>
  <c r="J50" i="4"/>
  <c r="K50" i="4"/>
  <c r="L50" i="4"/>
  <c r="M50" i="4"/>
  <c r="N50" i="4"/>
  <c r="O50" i="4"/>
  <c r="P50" i="4"/>
  <c r="Q50" i="4"/>
  <c r="S50" i="4"/>
  <c r="B51" i="4"/>
  <c r="C51" i="4"/>
  <c r="D51" i="4"/>
  <c r="E51" i="4"/>
  <c r="F51" i="4"/>
  <c r="G51" i="4"/>
  <c r="H51" i="4"/>
  <c r="I51" i="4"/>
  <c r="J51" i="4"/>
  <c r="K51" i="4"/>
  <c r="L51" i="4"/>
  <c r="M51" i="4"/>
  <c r="N51" i="4"/>
  <c r="O51" i="4"/>
  <c r="P51" i="4"/>
  <c r="Q51" i="4"/>
  <c r="S51" i="4"/>
  <c r="B52" i="4"/>
  <c r="C52" i="4"/>
  <c r="D52" i="4"/>
  <c r="E52" i="4"/>
  <c r="F52" i="4"/>
  <c r="G52" i="4"/>
  <c r="H52" i="4"/>
  <c r="I52" i="4"/>
  <c r="J52" i="4"/>
  <c r="K52" i="4"/>
  <c r="L52" i="4"/>
  <c r="M52" i="4"/>
  <c r="N52" i="4"/>
  <c r="O52" i="4"/>
  <c r="P52" i="4"/>
  <c r="Q52" i="4"/>
  <c r="S52" i="4"/>
  <c r="B53" i="4"/>
  <c r="C53" i="4"/>
  <c r="D53" i="4"/>
  <c r="E53" i="4"/>
  <c r="F53" i="4"/>
  <c r="G53" i="4"/>
  <c r="H53" i="4"/>
  <c r="I53" i="4"/>
  <c r="J53" i="4"/>
  <c r="K53" i="4"/>
  <c r="L53" i="4"/>
  <c r="M53" i="4"/>
  <c r="N53" i="4"/>
  <c r="O53" i="4"/>
  <c r="P53" i="4"/>
  <c r="Q53" i="4"/>
  <c r="S53" i="4"/>
  <c r="B54" i="4"/>
  <c r="C54" i="4"/>
  <c r="D54" i="4"/>
  <c r="E54" i="4"/>
  <c r="F54" i="4"/>
  <c r="G54" i="4"/>
  <c r="H54" i="4"/>
  <c r="I54" i="4"/>
  <c r="J54" i="4"/>
  <c r="K54" i="4"/>
  <c r="L54" i="4"/>
  <c r="M54" i="4"/>
  <c r="N54" i="4"/>
  <c r="O54" i="4"/>
  <c r="P54" i="4"/>
  <c r="Q54" i="4"/>
  <c r="S54" i="4"/>
  <c r="B55" i="4"/>
  <c r="C55" i="4"/>
  <c r="D55" i="4"/>
  <c r="E55" i="4"/>
  <c r="F55" i="4"/>
  <c r="G55" i="4"/>
  <c r="H55" i="4"/>
  <c r="I55" i="4"/>
  <c r="J55" i="4"/>
  <c r="K55" i="4"/>
  <c r="L55" i="4"/>
  <c r="M55" i="4"/>
  <c r="N55" i="4"/>
  <c r="O55" i="4"/>
  <c r="P55" i="4"/>
  <c r="Q55" i="4"/>
  <c r="S55" i="4"/>
  <c r="B56" i="4"/>
  <c r="C56" i="4"/>
  <c r="D56" i="4"/>
  <c r="E56" i="4"/>
  <c r="F56" i="4"/>
  <c r="G56" i="4"/>
  <c r="H56" i="4"/>
  <c r="I56" i="4"/>
  <c r="J56" i="4"/>
  <c r="K56" i="4"/>
  <c r="L56" i="4"/>
  <c r="M56" i="4"/>
  <c r="N56" i="4"/>
  <c r="O56" i="4"/>
  <c r="P56" i="4"/>
  <c r="Q56" i="4"/>
  <c r="S56" i="4"/>
  <c r="B57" i="4"/>
  <c r="C57" i="4"/>
  <c r="D57" i="4"/>
  <c r="E57" i="4"/>
  <c r="F57" i="4"/>
  <c r="G57" i="4"/>
  <c r="H57" i="4"/>
  <c r="I57" i="4"/>
  <c r="J57" i="4"/>
  <c r="K57" i="4"/>
  <c r="L57" i="4"/>
  <c r="M57" i="4"/>
  <c r="N57" i="4"/>
  <c r="O57" i="4"/>
  <c r="P57" i="4"/>
  <c r="Q57" i="4"/>
  <c r="S57" i="4"/>
  <c r="B58" i="4"/>
  <c r="C58" i="4"/>
  <c r="D58" i="4"/>
  <c r="E58" i="4"/>
  <c r="F58" i="4"/>
  <c r="G58" i="4"/>
  <c r="H58" i="4"/>
  <c r="I58" i="4"/>
  <c r="J58" i="4"/>
  <c r="K58" i="4"/>
  <c r="L58" i="4"/>
  <c r="M58" i="4"/>
  <c r="N58" i="4"/>
  <c r="O58" i="4"/>
  <c r="P58" i="4"/>
  <c r="Q58" i="4"/>
  <c r="S58" i="4"/>
  <c r="B59" i="4"/>
  <c r="C59" i="4"/>
  <c r="D59" i="4"/>
  <c r="E59" i="4"/>
  <c r="F59" i="4"/>
  <c r="G59" i="4"/>
  <c r="H59" i="4"/>
  <c r="I59" i="4"/>
  <c r="J59" i="4"/>
  <c r="K59" i="4"/>
  <c r="L59" i="4"/>
  <c r="M59" i="4"/>
  <c r="N59" i="4"/>
  <c r="O59" i="4"/>
  <c r="P59" i="4"/>
  <c r="Q59" i="4"/>
  <c r="S59" i="4"/>
  <c r="B60" i="4"/>
  <c r="C60" i="4"/>
  <c r="D60" i="4"/>
  <c r="E60" i="4"/>
  <c r="F60" i="4"/>
  <c r="G60" i="4"/>
  <c r="H60" i="4"/>
  <c r="I60" i="4"/>
  <c r="J60" i="4"/>
  <c r="K60" i="4"/>
  <c r="L60" i="4"/>
  <c r="M60" i="4"/>
  <c r="N60" i="4"/>
  <c r="O60" i="4"/>
  <c r="P60" i="4"/>
  <c r="Q60" i="4"/>
  <c r="S60" i="4"/>
  <c r="B61" i="4"/>
  <c r="C61" i="4"/>
  <c r="D61" i="4"/>
  <c r="E61" i="4"/>
  <c r="F61" i="4"/>
  <c r="G61" i="4"/>
  <c r="H61" i="4"/>
  <c r="I61" i="4"/>
  <c r="J61" i="4"/>
  <c r="K61" i="4"/>
  <c r="L61" i="4"/>
  <c r="M61" i="4"/>
  <c r="N61" i="4"/>
  <c r="O61" i="4"/>
  <c r="P61" i="4"/>
  <c r="Q61" i="4"/>
  <c r="S61" i="4"/>
  <c r="B62" i="4"/>
  <c r="C62" i="4"/>
  <c r="D62" i="4"/>
  <c r="E62" i="4"/>
  <c r="F62" i="4"/>
  <c r="G62" i="4"/>
  <c r="H62" i="4"/>
  <c r="I62" i="4"/>
  <c r="J62" i="4"/>
  <c r="K62" i="4"/>
  <c r="L62" i="4"/>
  <c r="M62" i="4"/>
  <c r="N62" i="4"/>
  <c r="O62" i="4"/>
  <c r="P62" i="4"/>
  <c r="Q62" i="4"/>
  <c r="S62" i="4"/>
  <c r="C48" i="4"/>
  <c r="D48" i="4"/>
  <c r="E48" i="4"/>
  <c r="F48" i="4"/>
  <c r="G48" i="4"/>
  <c r="H48" i="4"/>
  <c r="I48" i="4"/>
  <c r="J48" i="4"/>
  <c r="K48" i="4"/>
  <c r="L48" i="4"/>
  <c r="M48" i="4"/>
  <c r="N48" i="4"/>
  <c r="O48" i="4"/>
  <c r="P48" i="4"/>
  <c r="Q48" i="4"/>
  <c r="S48" i="4"/>
  <c r="B48" i="4"/>
  <c r="B69" i="3" l="1"/>
  <c r="C69" i="3"/>
  <c r="D69" i="3"/>
  <c r="E69" i="3"/>
  <c r="F69" i="3"/>
  <c r="G69" i="3"/>
  <c r="H69" i="3"/>
  <c r="I69" i="3"/>
  <c r="J69" i="3"/>
  <c r="K69" i="3"/>
  <c r="L69" i="3"/>
  <c r="M69" i="3"/>
  <c r="N69" i="3"/>
  <c r="O69" i="3"/>
  <c r="P69" i="3"/>
  <c r="Q69" i="3"/>
  <c r="S69" i="3"/>
  <c r="B70" i="3"/>
  <c r="C70" i="3"/>
  <c r="D70" i="3"/>
  <c r="E70" i="3"/>
  <c r="F70" i="3"/>
  <c r="G70" i="3"/>
  <c r="H70" i="3"/>
  <c r="I70" i="3"/>
  <c r="J70" i="3"/>
  <c r="K70" i="3"/>
  <c r="L70" i="3"/>
  <c r="M70" i="3"/>
  <c r="N70" i="3"/>
  <c r="O70" i="3"/>
  <c r="P70" i="3"/>
  <c r="Q70" i="3"/>
  <c r="S70" i="3"/>
  <c r="B71" i="3"/>
  <c r="C71" i="3"/>
  <c r="D71" i="3"/>
  <c r="E71" i="3"/>
  <c r="F71" i="3"/>
  <c r="G71" i="3"/>
  <c r="H71" i="3"/>
  <c r="I71" i="3"/>
  <c r="J71" i="3"/>
  <c r="K71" i="3"/>
  <c r="L71" i="3"/>
  <c r="M71" i="3"/>
  <c r="N71" i="3"/>
  <c r="O71" i="3"/>
  <c r="P71" i="3"/>
  <c r="Q71" i="3"/>
  <c r="S71" i="3"/>
  <c r="B72" i="3"/>
  <c r="C72" i="3"/>
  <c r="D72" i="3"/>
  <c r="E72" i="3"/>
  <c r="F72" i="3"/>
  <c r="G72" i="3"/>
  <c r="H72" i="3"/>
  <c r="I72" i="3"/>
  <c r="J72" i="3"/>
  <c r="K72" i="3"/>
  <c r="L72" i="3"/>
  <c r="M72" i="3"/>
  <c r="N72" i="3"/>
  <c r="O72" i="3"/>
  <c r="P72" i="3"/>
  <c r="Q72" i="3"/>
  <c r="S72" i="3"/>
  <c r="B73" i="3"/>
  <c r="C73" i="3"/>
  <c r="D73" i="3"/>
  <c r="E73" i="3"/>
  <c r="F73" i="3"/>
  <c r="G73" i="3"/>
  <c r="H73" i="3"/>
  <c r="I73" i="3"/>
  <c r="J73" i="3"/>
  <c r="K73" i="3"/>
  <c r="L73" i="3"/>
  <c r="M73" i="3"/>
  <c r="N73" i="3"/>
  <c r="O73" i="3"/>
  <c r="P73" i="3"/>
  <c r="Q73" i="3"/>
  <c r="S73" i="3"/>
  <c r="B74" i="3"/>
  <c r="C74" i="3"/>
  <c r="D74" i="3"/>
  <c r="E74" i="3"/>
  <c r="F74" i="3"/>
  <c r="G74" i="3"/>
  <c r="H74" i="3"/>
  <c r="I74" i="3"/>
  <c r="J74" i="3"/>
  <c r="K74" i="3"/>
  <c r="L74" i="3"/>
  <c r="M74" i="3"/>
  <c r="N74" i="3"/>
  <c r="O74" i="3"/>
  <c r="P74" i="3"/>
  <c r="Q74" i="3"/>
  <c r="S74" i="3"/>
  <c r="B75" i="3"/>
  <c r="C75" i="3"/>
  <c r="D75" i="3"/>
  <c r="E75" i="3"/>
  <c r="F75" i="3"/>
  <c r="G75" i="3"/>
  <c r="H75" i="3"/>
  <c r="I75" i="3"/>
  <c r="J75" i="3"/>
  <c r="K75" i="3"/>
  <c r="L75" i="3"/>
  <c r="M75" i="3"/>
  <c r="N75" i="3"/>
  <c r="O75" i="3"/>
  <c r="P75" i="3"/>
  <c r="Q75" i="3"/>
  <c r="S75" i="3"/>
  <c r="B76" i="3"/>
  <c r="C76" i="3"/>
  <c r="D76" i="3"/>
  <c r="E76" i="3"/>
  <c r="F76" i="3"/>
  <c r="G76" i="3"/>
  <c r="H76" i="3"/>
  <c r="I76" i="3"/>
  <c r="J76" i="3"/>
  <c r="K76" i="3"/>
  <c r="L76" i="3"/>
  <c r="M76" i="3"/>
  <c r="N76" i="3"/>
  <c r="O76" i="3"/>
  <c r="P76" i="3"/>
  <c r="Q76" i="3"/>
  <c r="S76" i="3"/>
  <c r="B77" i="3"/>
  <c r="C77" i="3"/>
  <c r="D77" i="3"/>
  <c r="E77" i="3"/>
  <c r="F77" i="3"/>
  <c r="G77" i="3"/>
  <c r="H77" i="3"/>
  <c r="I77" i="3"/>
  <c r="J77" i="3"/>
  <c r="K77" i="3"/>
  <c r="L77" i="3"/>
  <c r="M77" i="3"/>
  <c r="N77" i="3"/>
  <c r="O77" i="3"/>
  <c r="P77" i="3"/>
  <c r="Q77" i="3"/>
  <c r="S77" i="3"/>
  <c r="B78" i="3"/>
  <c r="C78" i="3"/>
  <c r="D78" i="3"/>
  <c r="E78" i="3"/>
  <c r="F78" i="3"/>
  <c r="G78" i="3"/>
  <c r="H78" i="3"/>
  <c r="I78" i="3"/>
  <c r="J78" i="3"/>
  <c r="K78" i="3"/>
  <c r="L78" i="3"/>
  <c r="M78" i="3"/>
  <c r="N78" i="3"/>
  <c r="O78" i="3"/>
  <c r="P78" i="3"/>
  <c r="Q78" i="3"/>
  <c r="S78" i="3"/>
  <c r="B79" i="3"/>
  <c r="C79" i="3"/>
  <c r="D79" i="3"/>
  <c r="E79" i="3"/>
  <c r="F79" i="3"/>
  <c r="G79" i="3"/>
  <c r="H79" i="3"/>
  <c r="I79" i="3"/>
  <c r="J79" i="3"/>
  <c r="K79" i="3"/>
  <c r="L79" i="3"/>
  <c r="M79" i="3"/>
  <c r="N79" i="3"/>
  <c r="O79" i="3"/>
  <c r="P79" i="3"/>
  <c r="Q79" i="3"/>
  <c r="S79" i="3"/>
  <c r="B80" i="3"/>
  <c r="C80" i="3"/>
  <c r="D80" i="3"/>
  <c r="E80" i="3"/>
  <c r="F80" i="3"/>
  <c r="G80" i="3"/>
  <c r="H80" i="3"/>
  <c r="I80" i="3"/>
  <c r="J80" i="3"/>
  <c r="K80" i="3"/>
  <c r="L80" i="3"/>
  <c r="M80" i="3"/>
  <c r="N80" i="3"/>
  <c r="O80" i="3"/>
  <c r="P80" i="3"/>
  <c r="Q80" i="3"/>
  <c r="S80" i="3"/>
  <c r="B81" i="3"/>
  <c r="C81" i="3"/>
  <c r="D81" i="3"/>
  <c r="E81" i="3"/>
  <c r="F81" i="3"/>
  <c r="G81" i="3"/>
  <c r="H81" i="3"/>
  <c r="I81" i="3"/>
  <c r="J81" i="3"/>
  <c r="K81" i="3"/>
  <c r="L81" i="3"/>
  <c r="M81" i="3"/>
  <c r="N81" i="3"/>
  <c r="O81" i="3"/>
  <c r="P81" i="3"/>
  <c r="Q81" i="3"/>
  <c r="S81" i="3"/>
  <c r="B82" i="3"/>
  <c r="C82" i="3"/>
  <c r="D82" i="3"/>
  <c r="E82" i="3"/>
  <c r="F82" i="3"/>
  <c r="G82" i="3"/>
  <c r="H82" i="3"/>
  <c r="I82" i="3"/>
  <c r="J82" i="3"/>
  <c r="K82" i="3"/>
  <c r="L82" i="3"/>
  <c r="M82" i="3"/>
  <c r="N82" i="3"/>
  <c r="O82" i="3"/>
  <c r="P82" i="3"/>
  <c r="Q82" i="3"/>
  <c r="S82" i="3"/>
  <c r="C68" i="3"/>
  <c r="D68" i="3"/>
  <c r="E68" i="3"/>
  <c r="F68" i="3"/>
  <c r="G68" i="3"/>
  <c r="H68" i="3"/>
  <c r="I68" i="3"/>
  <c r="J68" i="3"/>
  <c r="K68" i="3"/>
  <c r="L68" i="3"/>
  <c r="M68" i="3"/>
  <c r="N68" i="3"/>
  <c r="O68" i="3"/>
  <c r="P68" i="3"/>
  <c r="Q68" i="3"/>
  <c r="S68" i="3"/>
  <c r="B68" i="3"/>
  <c r="B48" i="3"/>
  <c r="C48" i="3"/>
  <c r="D48" i="3"/>
  <c r="E48" i="3"/>
  <c r="F48" i="3"/>
  <c r="G48" i="3"/>
  <c r="H48" i="3"/>
  <c r="I48" i="3"/>
  <c r="J48" i="3"/>
  <c r="K48" i="3"/>
  <c r="L48" i="3"/>
  <c r="M48" i="3"/>
  <c r="N48" i="3"/>
  <c r="O48" i="3"/>
  <c r="P48" i="3"/>
  <c r="Q48" i="3"/>
  <c r="S48" i="3"/>
  <c r="B49" i="3"/>
  <c r="C49" i="3"/>
  <c r="D49" i="3"/>
  <c r="E49" i="3"/>
  <c r="F49" i="3"/>
  <c r="G49" i="3"/>
  <c r="H49" i="3"/>
  <c r="I49" i="3"/>
  <c r="J49" i="3"/>
  <c r="K49" i="3"/>
  <c r="L49" i="3"/>
  <c r="M49" i="3"/>
  <c r="N49" i="3"/>
  <c r="O49" i="3"/>
  <c r="P49" i="3"/>
  <c r="Q49" i="3"/>
  <c r="S49" i="3"/>
  <c r="B50" i="3"/>
  <c r="C50" i="3"/>
  <c r="D50" i="3"/>
  <c r="E50" i="3"/>
  <c r="F50" i="3"/>
  <c r="G50" i="3"/>
  <c r="H50" i="3"/>
  <c r="I50" i="3"/>
  <c r="J50" i="3"/>
  <c r="K50" i="3"/>
  <c r="L50" i="3"/>
  <c r="M50" i="3"/>
  <c r="N50" i="3"/>
  <c r="O50" i="3"/>
  <c r="P50" i="3"/>
  <c r="Q50" i="3"/>
  <c r="S50" i="3"/>
  <c r="B51" i="3"/>
  <c r="C51" i="3"/>
  <c r="D51" i="3"/>
  <c r="E51" i="3"/>
  <c r="F51" i="3"/>
  <c r="G51" i="3"/>
  <c r="H51" i="3"/>
  <c r="I51" i="3"/>
  <c r="J51" i="3"/>
  <c r="K51" i="3"/>
  <c r="L51" i="3"/>
  <c r="M51" i="3"/>
  <c r="N51" i="3"/>
  <c r="O51" i="3"/>
  <c r="P51" i="3"/>
  <c r="Q51" i="3"/>
  <c r="S51" i="3"/>
  <c r="B52" i="3"/>
  <c r="C52" i="3"/>
  <c r="D52" i="3"/>
  <c r="E52" i="3"/>
  <c r="F52" i="3"/>
  <c r="G52" i="3"/>
  <c r="H52" i="3"/>
  <c r="I52" i="3"/>
  <c r="J52" i="3"/>
  <c r="K52" i="3"/>
  <c r="L52" i="3"/>
  <c r="M52" i="3"/>
  <c r="N52" i="3"/>
  <c r="O52" i="3"/>
  <c r="P52" i="3"/>
  <c r="Q52" i="3"/>
  <c r="S52" i="3"/>
  <c r="B53" i="3"/>
  <c r="C53" i="3"/>
  <c r="D53" i="3"/>
  <c r="E53" i="3"/>
  <c r="F53" i="3"/>
  <c r="G53" i="3"/>
  <c r="H53" i="3"/>
  <c r="I53" i="3"/>
  <c r="J53" i="3"/>
  <c r="K53" i="3"/>
  <c r="L53" i="3"/>
  <c r="M53" i="3"/>
  <c r="N53" i="3"/>
  <c r="O53" i="3"/>
  <c r="P53" i="3"/>
  <c r="Q53" i="3"/>
  <c r="S53" i="3"/>
  <c r="B54" i="3"/>
  <c r="C54" i="3"/>
  <c r="D54" i="3"/>
  <c r="E54" i="3"/>
  <c r="F54" i="3"/>
  <c r="G54" i="3"/>
  <c r="H54" i="3"/>
  <c r="I54" i="3"/>
  <c r="J54" i="3"/>
  <c r="K54" i="3"/>
  <c r="L54" i="3"/>
  <c r="M54" i="3"/>
  <c r="N54" i="3"/>
  <c r="O54" i="3"/>
  <c r="P54" i="3"/>
  <c r="Q54" i="3"/>
  <c r="S54" i="3"/>
  <c r="B55" i="3"/>
  <c r="C55" i="3"/>
  <c r="D55" i="3"/>
  <c r="E55" i="3"/>
  <c r="F55" i="3"/>
  <c r="G55" i="3"/>
  <c r="H55" i="3"/>
  <c r="I55" i="3"/>
  <c r="J55" i="3"/>
  <c r="K55" i="3"/>
  <c r="L55" i="3"/>
  <c r="M55" i="3"/>
  <c r="N55" i="3"/>
  <c r="O55" i="3"/>
  <c r="P55" i="3"/>
  <c r="Q55" i="3"/>
  <c r="S55" i="3"/>
  <c r="B56" i="3"/>
  <c r="C56" i="3"/>
  <c r="D56" i="3"/>
  <c r="E56" i="3"/>
  <c r="F56" i="3"/>
  <c r="G56" i="3"/>
  <c r="H56" i="3"/>
  <c r="I56" i="3"/>
  <c r="J56" i="3"/>
  <c r="K56" i="3"/>
  <c r="L56" i="3"/>
  <c r="M56" i="3"/>
  <c r="N56" i="3"/>
  <c r="O56" i="3"/>
  <c r="P56" i="3"/>
  <c r="Q56" i="3"/>
  <c r="S56" i="3"/>
  <c r="B57" i="3"/>
  <c r="C57" i="3"/>
  <c r="D57" i="3"/>
  <c r="E57" i="3"/>
  <c r="F57" i="3"/>
  <c r="G57" i="3"/>
  <c r="H57" i="3"/>
  <c r="I57" i="3"/>
  <c r="J57" i="3"/>
  <c r="K57" i="3"/>
  <c r="L57" i="3"/>
  <c r="M57" i="3"/>
  <c r="N57" i="3"/>
  <c r="O57" i="3"/>
  <c r="P57" i="3"/>
  <c r="Q57" i="3"/>
  <c r="S57" i="3"/>
  <c r="B58" i="3"/>
  <c r="C58" i="3"/>
  <c r="D58" i="3"/>
  <c r="E58" i="3"/>
  <c r="F58" i="3"/>
  <c r="G58" i="3"/>
  <c r="H58" i="3"/>
  <c r="I58" i="3"/>
  <c r="J58" i="3"/>
  <c r="K58" i="3"/>
  <c r="L58" i="3"/>
  <c r="M58" i="3"/>
  <c r="N58" i="3"/>
  <c r="O58" i="3"/>
  <c r="P58" i="3"/>
  <c r="Q58" i="3"/>
  <c r="S58" i="3"/>
  <c r="B59" i="3"/>
  <c r="C59" i="3"/>
  <c r="D59" i="3"/>
  <c r="E59" i="3"/>
  <c r="F59" i="3"/>
  <c r="G59" i="3"/>
  <c r="H59" i="3"/>
  <c r="I59" i="3"/>
  <c r="J59" i="3"/>
  <c r="K59" i="3"/>
  <c r="L59" i="3"/>
  <c r="M59" i="3"/>
  <c r="N59" i="3"/>
  <c r="O59" i="3"/>
  <c r="P59" i="3"/>
  <c r="Q59" i="3"/>
  <c r="S59" i="3"/>
  <c r="B60" i="3"/>
  <c r="C60" i="3"/>
  <c r="D60" i="3"/>
  <c r="E60" i="3"/>
  <c r="F60" i="3"/>
  <c r="G60" i="3"/>
  <c r="H60" i="3"/>
  <c r="I60" i="3"/>
  <c r="J60" i="3"/>
  <c r="K60" i="3"/>
  <c r="L60" i="3"/>
  <c r="M60" i="3"/>
  <c r="N60" i="3"/>
  <c r="O60" i="3"/>
  <c r="P60" i="3"/>
  <c r="Q60" i="3"/>
  <c r="S60" i="3"/>
  <c r="B61" i="3"/>
  <c r="C61" i="3"/>
  <c r="D61" i="3"/>
  <c r="E61" i="3"/>
  <c r="F61" i="3"/>
  <c r="G61" i="3"/>
  <c r="H61" i="3"/>
  <c r="I61" i="3"/>
  <c r="J61" i="3"/>
  <c r="K61" i="3"/>
  <c r="L61" i="3"/>
  <c r="M61" i="3"/>
  <c r="N61" i="3"/>
  <c r="O61" i="3"/>
  <c r="P61" i="3"/>
  <c r="Q61" i="3"/>
  <c r="S61" i="3"/>
  <c r="C47" i="3"/>
  <c r="D47" i="3"/>
  <c r="E47" i="3"/>
  <c r="F47" i="3"/>
  <c r="G47" i="3"/>
  <c r="H47" i="3"/>
  <c r="I47" i="3"/>
  <c r="J47" i="3"/>
  <c r="K47" i="3"/>
  <c r="L47" i="3"/>
  <c r="M47" i="3"/>
  <c r="N47" i="3"/>
  <c r="O47" i="3"/>
  <c r="P47" i="3"/>
  <c r="Q47" i="3"/>
  <c r="S47" i="3"/>
  <c r="B47" i="3"/>
  <c r="M53" i="39"/>
  <c r="M54" i="39"/>
  <c r="M55" i="39"/>
  <c r="M56" i="39"/>
  <c r="M57" i="39"/>
  <c r="M58" i="39"/>
  <c r="M59" i="39"/>
  <c r="M60" i="39"/>
  <c r="M61" i="39"/>
  <c r="M62" i="39"/>
  <c r="M63" i="39"/>
  <c r="M64" i="39"/>
  <c r="M65" i="39"/>
  <c r="M66" i="39"/>
  <c r="M52" i="39"/>
  <c r="L53" i="39"/>
  <c r="L54" i="39"/>
  <c r="L55" i="39"/>
  <c r="L56" i="39"/>
  <c r="L57" i="39"/>
  <c r="L58" i="39"/>
  <c r="L59" i="39"/>
  <c r="L60" i="39"/>
  <c r="L61" i="39"/>
  <c r="L62" i="39"/>
  <c r="L63" i="39"/>
  <c r="L64" i="39"/>
  <c r="L65" i="39"/>
  <c r="L66" i="39"/>
  <c r="L52" i="39"/>
  <c r="K53" i="39"/>
  <c r="K54" i="39"/>
  <c r="K55" i="39"/>
  <c r="K56" i="39"/>
  <c r="K57" i="39"/>
  <c r="K58" i="39"/>
  <c r="K59" i="39"/>
  <c r="K60" i="39"/>
  <c r="K61" i="39"/>
  <c r="K62" i="39"/>
  <c r="K63" i="39"/>
  <c r="K64" i="39"/>
  <c r="K65" i="39"/>
  <c r="K66" i="39"/>
  <c r="K52" i="39"/>
  <c r="J53" i="39"/>
  <c r="J54" i="39"/>
  <c r="J55" i="39"/>
  <c r="J56" i="39"/>
  <c r="J57" i="39"/>
  <c r="J58" i="39"/>
  <c r="J59" i="39"/>
  <c r="J60" i="39"/>
  <c r="J61" i="39"/>
  <c r="J62" i="39"/>
  <c r="J63" i="39"/>
  <c r="J64" i="39"/>
  <c r="J65" i="39"/>
  <c r="J66" i="39"/>
  <c r="J52" i="39"/>
  <c r="I53" i="39"/>
  <c r="I54" i="39"/>
  <c r="I55" i="39"/>
  <c r="I56" i="39"/>
  <c r="I57" i="39"/>
  <c r="I58" i="39"/>
  <c r="I59" i="39"/>
  <c r="I60" i="39"/>
  <c r="I61" i="39"/>
  <c r="I62" i="39"/>
  <c r="I63" i="39"/>
  <c r="I64" i="39"/>
  <c r="I65" i="39"/>
  <c r="I66" i="39"/>
  <c r="I52" i="39"/>
  <c r="H53" i="39"/>
  <c r="H54" i="39"/>
  <c r="H55" i="39"/>
  <c r="H56" i="39"/>
  <c r="H57" i="39"/>
  <c r="H58" i="39"/>
  <c r="H59" i="39"/>
  <c r="H60" i="39"/>
  <c r="H61" i="39"/>
  <c r="H62" i="39"/>
  <c r="H63" i="39"/>
  <c r="H64" i="39"/>
  <c r="H65" i="39"/>
  <c r="H66" i="39"/>
  <c r="H52" i="39"/>
  <c r="G66" i="39"/>
  <c r="G53" i="39"/>
  <c r="G54" i="39"/>
  <c r="G55" i="39"/>
  <c r="G56" i="39"/>
  <c r="G57" i="39"/>
  <c r="G58" i="39"/>
  <c r="G59" i="39"/>
  <c r="G60" i="39"/>
  <c r="G61" i="39"/>
  <c r="G62" i="39"/>
  <c r="G63" i="39"/>
  <c r="G64" i="39"/>
  <c r="G65" i="39"/>
  <c r="G52" i="39"/>
  <c r="F53" i="39"/>
  <c r="F54" i="39"/>
  <c r="F55" i="39"/>
  <c r="F56" i="39"/>
  <c r="F57" i="39"/>
  <c r="F58" i="39"/>
  <c r="F59" i="39"/>
  <c r="F60" i="39"/>
  <c r="F61" i="39"/>
  <c r="F62" i="39"/>
  <c r="F63" i="39"/>
  <c r="F64" i="39"/>
  <c r="F65" i="39"/>
  <c r="F66" i="39"/>
  <c r="F52" i="39"/>
  <c r="E53" i="39"/>
  <c r="E54" i="39"/>
  <c r="E55" i="39"/>
  <c r="E56" i="39"/>
  <c r="E57" i="39"/>
  <c r="E58" i="39"/>
  <c r="E59" i="39"/>
  <c r="E60" i="39"/>
  <c r="E61" i="39"/>
  <c r="E62" i="39"/>
  <c r="E63" i="39"/>
  <c r="E64" i="39"/>
  <c r="E65" i="39"/>
  <c r="E66" i="39"/>
  <c r="E52" i="39"/>
  <c r="M44" i="39"/>
  <c r="L44" i="39"/>
  <c r="K44" i="39"/>
  <c r="J44" i="39"/>
  <c r="I44" i="39"/>
  <c r="H44" i="39"/>
  <c r="G44" i="39"/>
  <c r="F44" i="39"/>
  <c r="E44" i="39"/>
  <c r="D44" i="39"/>
  <c r="C44" i="39"/>
  <c r="B44" i="39"/>
  <c r="M43" i="39"/>
  <c r="L43" i="39"/>
  <c r="K43" i="39"/>
  <c r="J43" i="39"/>
  <c r="I43" i="39"/>
  <c r="H43" i="39"/>
  <c r="G43" i="39"/>
  <c r="F43" i="39"/>
  <c r="E43" i="39"/>
  <c r="D43" i="39"/>
  <c r="C43" i="39"/>
  <c r="B43" i="39"/>
  <c r="M42" i="39"/>
  <c r="L42" i="39"/>
  <c r="K42" i="39"/>
  <c r="J42" i="39"/>
  <c r="I42" i="39"/>
  <c r="H42" i="39"/>
  <c r="G42" i="39"/>
  <c r="F42" i="39"/>
  <c r="E42" i="39"/>
  <c r="D42" i="39"/>
  <c r="C42" i="39"/>
  <c r="B42" i="39"/>
  <c r="M41" i="39"/>
  <c r="L41" i="39"/>
  <c r="K41" i="39"/>
  <c r="J41" i="39"/>
  <c r="I41" i="39"/>
  <c r="H41" i="39"/>
  <c r="G41" i="39"/>
  <c r="F41" i="39"/>
  <c r="E41" i="39"/>
  <c r="D41" i="39"/>
  <c r="C41" i="39"/>
  <c r="B41" i="39"/>
  <c r="M40" i="39"/>
  <c r="L40" i="39"/>
  <c r="K40" i="39"/>
  <c r="J40" i="39"/>
  <c r="I40" i="39"/>
  <c r="H40" i="39"/>
  <c r="G40" i="39"/>
  <c r="F40" i="39"/>
  <c r="E40" i="39"/>
  <c r="D40" i="39"/>
  <c r="C40" i="39"/>
  <c r="B40" i="39"/>
  <c r="M39" i="39"/>
  <c r="L39" i="39"/>
  <c r="K39" i="39"/>
  <c r="J39" i="39"/>
  <c r="I39" i="39"/>
  <c r="H39" i="39"/>
  <c r="G39" i="39"/>
  <c r="F39" i="39"/>
  <c r="E39" i="39"/>
  <c r="D39" i="39"/>
  <c r="C39" i="39"/>
  <c r="B39" i="39"/>
  <c r="M38" i="39"/>
  <c r="L38" i="39"/>
  <c r="K38" i="39"/>
  <c r="J38" i="39"/>
  <c r="I38" i="39"/>
  <c r="H38" i="39"/>
  <c r="G38" i="39"/>
  <c r="F38" i="39"/>
  <c r="E38" i="39"/>
  <c r="D38" i="39"/>
  <c r="C38" i="39"/>
  <c r="B38" i="39"/>
  <c r="M37" i="39"/>
  <c r="L37" i="39"/>
  <c r="K37" i="39"/>
  <c r="J37" i="39"/>
  <c r="I37" i="39"/>
  <c r="H37" i="39"/>
  <c r="G37" i="39"/>
  <c r="F37" i="39"/>
  <c r="E37" i="39"/>
  <c r="D37" i="39"/>
  <c r="C37" i="39"/>
  <c r="B37" i="39"/>
  <c r="M36" i="39"/>
  <c r="L36" i="39"/>
  <c r="K36" i="39"/>
  <c r="J36" i="39"/>
  <c r="I36" i="39"/>
  <c r="H36" i="39"/>
  <c r="G36" i="39"/>
  <c r="F36" i="39"/>
  <c r="E36" i="39"/>
  <c r="D36" i="39"/>
  <c r="C36" i="39"/>
  <c r="B36" i="39"/>
  <c r="M35" i="39"/>
  <c r="L35" i="39"/>
  <c r="K35" i="39"/>
  <c r="J35" i="39"/>
  <c r="I35" i="39"/>
  <c r="H35" i="39"/>
  <c r="G35" i="39"/>
  <c r="F35" i="39"/>
  <c r="E35" i="39"/>
  <c r="D35" i="39"/>
  <c r="C35" i="39"/>
  <c r="B35" i="39"/>
  <c r="M34" i="39"/>
  <c r="L34" i="39"/>
  <c r="K34" i="39"/>
  <c r="J34" i="39"/>
  <c r="I34" i="39"/>
  <c r="H34" i="39"/>
  <c r="G34" i="39"/>
  <c r="F34" i="39"/>
  <c r="E34" i="39"/>
  <c r="D34" i="39"/>
  <c r="C34" i="39"/>
  <c r="B34" i="39"/>
  <c r="M33" i="39"/>
  <c r="L33" i="39"/>
  <c r="K33" i="39"/>
  <c r="J33" i="39"/>
  <c r="I33" i="39"/>
  <c r="H33" i="39"/>
  <c r="G33" i="39"/>
  <c r="F33" i="39"/>
  <c r="E33" i="39"/>
  <c r="D33" i="39"/>
  <c r="C33" i="39"/>
  <c r="B33" i="39"/>
  <c r="M32" i="39"/>
  <c r="L32" i="39"/>
  <c r="K32" i="39"/>
  <c r="J32" i="39"/>
  <c r="I32" i="39"/>
  <c r="H32" i="39"/>
  <c r="G32" i="39"/>
  <c r="F32" i="39"/>
  <c r="E32" i="39"/>
  <c r="D32" i="39"/>
  <c r="C32" i="39"/>
  <c r="B32" i="39"/>
  <c r="M31" i="39"/>
  <c r="L31" i="39"/>
  <c r="K31" i="39"/>
  <c r="J31" i="39"/>
  <c r="I31" i="39"/>
  <c r="H31" i="39"/>
  <c r="G31" i="39"/>
  <c r="F31" i="39"/>
  <c r="E31" i="39"/>
  <c r="D31" i="39"/>
  <c r="C31" i="39"/>
  <c r="B31" i="39"/>
  <c r="C30" i="39"/>
  <c r="D30" i="39"/>
  <c r="E30" i="39"/>
  <c r="F30" i="39"/>
  <c r="G30" i="39"/>
  <c r="H30" i="39"/>
  <c r="I30" i="39"/>
  <c r="J30" i="39"/>
  <c r="K30" i="39"/>
  <c r="L30" i="39"/>
  <c r="M30" i="39"/>
  <c r="B30" i="39"/>
  <c r="B92" i="1"/>
  <c r="C92" i="1"/>
  <c r="D92" i="1"/>
  <c r="E92" i="1"/>
  <c r="F92" i="1"/>
  <c r="G92" i="1"/>
  <c r="H92" i="1"/>
  <c r="I92" i="1"/>
  <c r="J92" i="1"/>
  <c r="K92" i="1"/>
  <c r="L92" i="1"/>
  <c r="M92" i="1"/>
  <c r="N92" i="1"/>
  <c r="O92" i="1"/>
  <c r="P92" i="1"/>
  <c r="Q92" i="1"/>
  <c r="S92" i="1"/>
  <c r="B93" i="1"/>
  <c r="C93" i="1"/>
  <c r="D93" i="1"/>
  <c r="E93" i="1"/>
  <c r="F93" i="1"/>
  <c r="G93" i="1"/>
  <c r="H93" i="1"/>
  <c r="I93" i="1"/>
  <c r="J93" i="1"/>
  <c r="K93" i="1"/>
  <c r="L93" i="1"/>
  <c r="M93" i="1"/>
  <c r="N93" i="1"/>
  <c r="O93" i="1"/>
  <c r="P93" i="1"/>
  <c r="Q93" i="1"/>
  <c r="S93" i="1"/>
  <c r="B94" i="1"/>
  <c r="C94" i="1"/>
  <c r="D94" i="1"/>
  <c r="E94" i="1"/>
  <c r="F94" i="1"/>
  <c r="G94" i="1"/>
  <c r="H94" i="1"/>
  <c r="I94" i="1"/>
  <c r="J94" i="1"/>
  <c r="K94" i="1"/>
  <c r="L94" i="1"/>
  <c r="M94" i="1"/>
  <c r="N94" i="1"/>
  <c r="O94" i="1"/>
  <c r="P94" i="1"/>
  <c r="Q94" i="1"/>
  <c r="S94" i="1"/>
  <c r="B95" i="1"/>
  <c r="C95" i="1"/>
  <c r="D95" i="1"/>
  <c r="E95" i="1"/>
  <c r="F95" i="1"/>
  <c r="G95" i="1"/>
  <c r="H95" i="1"/>
  <c r="I95" i="1"/>
  <c r="J95" i="1"/>
  <c r="K95" i="1"/>
  <c r="L95" i="1"/>
  <c r="M95" i="1"/>
  <c r="N95" i="1"/>
  <c r="O95" i="1"/>
  <c r="P95" i="1"/>
  <c r="Q95" i="1"/>
  <c r="S95" i="1"/>
  <c r="B96" i="1"/>
  <c r="C96" i="1"/>
  <c r="D96" i="1"/>
  <c r="E96" i="1"/>
  <c r="F96" i="1"/>
  <c r="G96" i="1"/>
  <c r="H96" i="1"/>
  <c r="I96" i="1"/>
  <c r="J96" i="1"/>
  <c r="K96" i="1"/>
  <c r="L96" i="1"/>
  <c r="M96" i="1"/>
  <c r="N96" i="1"/>
  <c r="O96" i="1"/>
  <c r="P96" i="1"/>
  <c r="Q96" i="1"/>
  <c r="S96" i="1"/>
  <c r="B97" i="1"/>
  <c r="C97" i="1"/>
  <c r="D97" i="1"/>
  <c r="E97" i="1"/>
  <c r="F97" i="1"/>
  <c r="G97" i="1"/>
  <c r="H97" i="1"/>
  <c r="I97" i="1"/>
  <c r="J97" i="1"/>
  <c r="K97" i="1"/>
  <c r="L97" i="1"/>
  <c r="M97" i="1"/>
  <c r="N97" i="1"/>
  <c r="O97" i="1"/>
  <c r="P97" i="1"/>
  <c r="Q97" i="1"/>
  <c r="S97" i="1"/>
  <c r="B98" i="1"/>
  <c r="C98" i="1"/>
  <c r="D98" i="1"/>
  <c r="E98" i="1"/>
  <c r="F98" i="1"/>
  <c r="G98" i="1"/>
  <c r="H98" i="1"/>
  <c r="I98" i="1"/>
  <c r="J98" i="1"/>
  <c r="K98" i="1"/>
  <c r="L98" i="1"/>
  <c r="M98" i="1"/>
  <c r="N98" i="1"/>
  <c r="O98" i="1"/>
  <c r="P98" i="1"/>
  <c r="Q98" i="1"/>
  <c r="S98" i="1"/>
  <c r="B99" i="1"/>
  <c r="C99" i="1"/>
  <c r="D99" i="1"/>
  <c r="E99" i="1"/>
  <c r="F99" i="1"/>
  <c r="G99" i="1"/>
  <c r="H99" i="1"/>
  <c r="I99" i="1"/>
  <c r="J99" i="1"/>
  <c r="K99" i="1"/>
  <c r="L99" i="1"/>
  <c r="M99" i="1"/>
  <c r="N99" i="1"/>
  <c r="O99" i="1"/>
  <c r="P99" i="1"/>
  <c r="Q99" i="1"/>
  <c r="S99" i="1"/>
  <c r="B100" i="1"/>
  <c r="C100" i="1"/>
  <c r="D100" i="1"/>
  <c r="E100" i="1"/>
  <c r="F100" i="1"/>
  <c r="G100" i="1"/>
  <c r="H100" i="1"/>
  <c r="I100" i="1"/>
  <c r="J100" i="1"/>
  <c r="K100" i="1"/>
  <c r="L100" i="1"/>
  <c r="M100" i="1"/>
  <c r="N100" i="1"/>
  <c r="O100" i="1"/>
  <c r="P100" i="1"/>
  <c r="Q100" i="1"/>
  <c r="S100" i="1"/>
  <c r="B101" i="1"/>
  <c r="C101" i="1"/>
  <c r="D101" i="1"/>
  <c r="E101" i="1"/>
  <c r="F101" i="1"/>
  <c r="G101" i="1"/>
  <c r="H101" i="1"/>
  <c r="I101" i="1"/>
  <c r="J101" i="1"/>
  <c r="K101" i="1"/>
  <c r="L101" i="1"/>
  <c r="M101" i="1"/>
  <c r="N101" i="1"/>
  <c r="O101" i="1"/>
  <c r="P101" i="1"/>
  <c r="Q101" i="1"/>
  <c r="S101" i="1"/>
  <c r="B102" i="1"/>
  <c r="C102" i="1"/>
  <c r="D102" i="1"/>
  <c r="E102" i="1"/>
  <c r="F102" i="1"/>
  <c r="G102" i="1"/>
  <c r="H102" i="1"/>
  <c r="I102" i="1"/>
  <c r="J102" i="1"/>
  <c r="K102" i="1"/>
  <c r="L102" i="1"/>
  <c r="M102" i="1"/>
  <c r="N102" i="1"/>
  <c r="O102" i="1"/>
  <c r="P102" i="1"/>
  <c r="Q102" i="1"/>
  <c r="S102" i="1"/>
  <c r="B103" i="1"/>
  <c r="C103" i="1"/>
  <c r="D103" i="1"/>
  <c r="E103" i="1"/>
  <c r="F103" i="1"/>
  <c r="G103" i="1"/>
  <c r="H103" i="1"/>
  <c r="I103" i="1"/>
  <c r="J103" i="1"/>
  <c r="K103" i="1"/>
  <c r="L103" i="1"/>
  <c r="M103" i="1"/>
  <c r="N103" i="1"/>
  <c r="O103" i="1"/>
  <c r="P103" i="1"/>
  <c r="Q103" i="1"/>
  <c r="S103" i="1"/>
  <c r="B104" i="1"/>
  <c r="C104" i="1"/>
  <c r="D104" i="1"/>
  <c r="E104" i="1"/>
  <c r="F104" i="1"/>
  <c r="G104" i="1"/>
  <c r="H104" i="1"/>
  <c r="I104" i="1"/>
  <c r="J104" i="1"/>
  <c r="K104" i="1"/>
  <c r="L104" i="1"/>
  <c r="M104" i="1"/>
  <c r="N104" i="1"/>
  <c r="O104" i="1"/>
  <c r="P104" i="1"/>
  <c r="Q104" i="1"/>
  <c r="S104" i="1"/>
  <c r="B105" i="1"/>
  <c r="C105" i="1"/>
  <c r="D105" i="1"/>
  <c r="E105" i="1"/>
  <c r="F105" i="1"/>
  <c r="G105" i="1"/>
  <c r="H105" i="1"/>
  <c r="I105" i="1"/>
  <c r="J105" i="1"/>
  <c r="K105" i="1"/>
  <c r="L105" i="1"/>
  <c r="M105" i="1"/>
  <c r="N105" i="1"/>
  <c r="O105" i="1"/>
  <c r="P105" i="1"/>
  <c r="Q105" i="1"/>
  <c r="S105" i="1"/>
  <c r="C91" i="1"/>
  <c r="D91" i="1"/>
  <c r="E91" i="1"/>
  <c r="F91" i="1"/>
  <c r="G91" i="1"/>
  <c r="H91" i="1"/>
  <c r="I91" i="1"/>
  <c r="J91" i="1"/>
  <c r="K91" i="1"/>
  <c r="L91" i="1"/>
  <c r="M91" i="1"/>
  <c r="N91" i="1"/>
  <c r="O91" i="1"/>
  <c r="P91" i="1"/>
  <c r="Q91" i="1"/>
  <c r="S91" i="1"/>
  <c r="B91" i="1"/>
  <c r="B71" i="1"/>
  <c r="C71" i="1"/>
  <c r="D71" i="1"/>
  <c r="E71" i="1"/>
  <c r="F71" i="1"/>
  <c r="G71" i="1"/>
  <c r="H71" i="1"/>
  <c r="I71" i="1"/>
  <c r="J71" i="1"/>
  <c r="K71" i="1"/>
  <c r="L71" i="1"/>
  <c r="M71" i="1"/>
  <c r="N71" i="1"/>
  <c r="O71" i="1"/>
  <c r="P71" i="1"/>
  <c r="Q71" i="1"/>
  <c r="B72" i="1"/>
  <c r="C72" i="1"/>
  <c r="D72" i="1"/>
  <c r="E72" i="1"/>
  <c r="F72" i="1"/>
  <c r="G72" i="1"/>
  <c r="H72" i="1"/>
  <c r="I72" i="1"/>
  <c r="J72" i="1"/>
  <c r="K72" i="1"/>
  <c r="L72" i="1"/>
  <c r="M72" i="1"/>
  <c r="N72" i="1"/>
  <c r="O72" i="1"/>
  <c r="P72" i="1"/>
  <c r="Q72" i="1"/>
  <c r="B73" i="1"/>
  <c r="C73" i="1"/>
  <c r="D73" i="1"/>
  <c r="E73" i="1"/>
  <c r="F73" i="1"/>
  <c r="G73" i="1"/>
  <c r="H73" i="1"/>
  <c r="I73" i="1"/>
  <c r="J73" i="1"/>
  <c r="K73" i="1"/>
  <c r="L73" i="1"/>
  <c r="M73" i="1"/>
  <c r="N73" i="1"/>
  <c r="O73" i="1"/>
  <c r="P73" i="1"/>
  <c r="Q73" i="1"/>
  <c r="B74" i="1"/>
  <c r="C74" i="1"/>
  <c r="D74" i="1"/>
  <c r="E74" i="1"/>
  <c r="F74" i="1"/>
  <c r="G74" i="1"/>
  <c r="H74" i="1"/>
  <c r="I74" i="1"/>
  <c r="J74" i="1"/>
  <c r="K74" i="1"/>
  <c r="L74" i="1"/>
  <c r="M74" i="1"/>
  <c r="N74" i="1"/>
  <c r="O74" i="1"/>
  <c r="P74" i="1"/>
  <c r="Q74" i="1"/>
  <c r="B75" i="1"/>
  <c r="C75" i="1"/>
  <c r="D75" i="1"/>
  <c r="E75" i="1"/>
  <c r="F75" i="1"/>
  <c r="G75" i="1"/>
  <c r="H75" i="1"/>
  <c r="I75" i="1"/>
  <c r="J75" i="1"/>
  <c r="K75" i="1"/>
  <c r="L75" i="1"/>
  <c r="M75" i="1"/>
  <c r="N75" i="1"/>
  <c r="O75" i="1"/>
  <c r="P75" i="1"/>
  <c r="Q75" i="1"/>
  <c r="B76" i="1"/>
  <c r="C76" i="1"/>
  <c r="D76" i="1"/>
  <c r="E76" i="1"/>
  <c r="F76" i="1"/>
  <c r="G76" i="1"/>
  <c r="H76" i="1"/>
  <c r="I76" i="1"/>
  <c r="J76" i="1"/>
  <c r="K76" i="1"/>
  <c r="L76" i="1"/>
  <c r="M76" i="1"/>
  <c r="N76" i="1"/>
  <c r="O76" i="1"/>
  <c r="P76" i="1"/>
  <c r="Q76" i="1"/>
  <c r="B77" i="1"/>
  <c r="C77" i="1"/>
  <c r="D77" i="1"/>
  <c r="E77" i="1"/>
  <c r="F77" i="1"/>
  <c r="G77" i="1"/>
  <c r="H77" i="1"/>
  <c r="I77" i="1"/>
  <c r="J77" i="1"/>
  <c r="K77" i="1"/>
  <c r="L77" i="1"/>
  <c r="M77" i="1"/>
  <c r="N77" i="1"/>
  <c r="O77" i="1"/>
  <c r="P77" i="1"/>
  <c r="Q77" i="1"/>
  <c r="B78" i="1"/>
  <c r="C78" i="1"/>
  <c r="D78" i="1"/>
  <c r="E78" i="1"/>
  <c r="F78" i="1"/>
  <c r="G78" i="1"/>
  <c r="H78" i="1"/>
  <c r="I78" i="1"/>
  <c r="J78" i="1"/>
  <c r="K78" i="1"/>
  <c r="L78" i="1"/>
  <c r="M78" i="1"/>
  <c r="N78" i="1"/>
  <c r="O78" i="1"/>
  <c r="P78" i="1"/>
  <c r="Q78" i="1"/>
  <c r="B79" i="1"/>
  <c r="C79" i="1"/>
  <c r="D79" i="1"/>
  <c r="E79" i="1"/>
  <c r="F79" i="1"/>
  <c r="G79" i="1"/>
  <c r="H79" i="1"/>
  <c r="I79" i="1"/>
  <c r="J79" i="1"/>
  <c r="K79" i="1"/>
  <c r="L79" i="1"/>
  <c r="M79" i="1"/>
  <c r="N79" i="1"/>
  <c r="O79" i="1"/>
  <c r="P79" i="1"/>
  <c r="Q79" i="1"/>
  <c r="B80" i="1"/>
  <c r="C80" i="1"/>
  <c r="D80" i="1"/>
  <c r="E80" i="1"/>
  <c r="F80" i="1"/>
  <c r="G80" i="1"/>
  <c r="H80" i="1"/>
  <c r="I80" i="1"/>
  <c r="J80" i="1"/>
  <c r="K80" i="1"/>
  <c r="L80" i="1"/>
  <c r="M80" i="1"/>
  <c r="N80" i="1"/>
  <c r="O80" i="1"/>
  <c r="P80" i="1"/>
  <c r="Q80" i="1"/>
  <c r="B81" i="1"/>
  <c r="C81" i="1"/>
  <c r="D81" i="1"/>
  <c r="E81" i="1"/>
  <c r="F81" i="1"/>
  <c r="G81" i="1"/>
  <c r="H81" i="1"/>
  <c r="I81" i="1"/>
  <c r="J81" i="1"/>
  <c r="K81" i="1"/>
  <c r="L81" i="1"/>
  <c r="M81" i="1"/>
  <c r="N81" i="1"/>
  <c r="O81" i="1"/>
  <c r="P81" i="1"/>
  <c r="Q81" i="1"/>
  <c r="B82" i="1"/>
  <c r="C82" i="1"/>
  <c r="D82" i="1"/>
  <c r="E82" i="1"/>
  <c r="F82" i="1"/>
  <c r="G82" i="1"/>
  <c r="H82" i="1"/>
  <c r="I82" i="1"/>
  <c r="J82" i="1"/>
  <c r="K82" i="1"/>
  <c r="L82" i="1"/>
  <c r="M82" i="1"/>
  <c r="N82" i="1"/>
  <c r="O82" i="1"/>
  <c r="P82" i="1"/>
  <c r="Q82" i="1"/>
  <c r="B83" i="1"/>
  <c r="C83" i="1"/>
  <c r="D83" i="1"/>
  <c r="E83" i="1"/>
  <c r="F83" i="1"/>
  <c r="G83" i="1"/>
  <c r="H83" i="1"/>
  <c r="I83" i="1"/>
  <c r="J83" i="1"/>
  <c r="K83" i="1"/>
  <c r="L83" i="1"/>
  <c r="M83" i="1"/>
  <c r="N83" i="1"/>
  <c r="O83" i="1"/>
  <c r="P83" i="1"/>
  <c r="Q83" i="1"/>
  <c r="B84" i="1"/>
  <c r="C84" i="1"/>
  <c r="D84" i="1"/>
  <c r="E84" i="1"/>
  <c r="F84" i="1"/>
  <c r="G84" i="1"/>
  <c r="H84" i="1"/>
  <c r="I84" i="1"/>
  <c r="J84" i="1"/>
  <c r="K84" i="1"/>
  <c r="L84" i="1"/>
  <c r="M84" i="1"/>
  <c r="N84" i="1"/>
  <c r="O84" i="1"/>
  <c r="P84" i="1"/>
  <c r="Q84" i="1"/>
  <c r="C70" i="1"/>
  <c r="D70" i="1"/>
  <c r="E70" i="1"/>
  <c r="F70" i="1"/>
  <c r="G70" i="1"/>
  <c r="H70" i="1"/>
  <c r="I70" i="1"/>
  <c r="J70" i="1"/>
  <c r="K70" i="1"/>
  <c r="L70" i="1"/>
  <c r="M70" i="1"/>
  <c r="N70" i="1"/>
  <c r="O70" i="1"/>
  <c r="P70" i="1"/>
  <c r="Q70" i="1"/>
  <c r="B70" i="1"/>
  <c r="B50" i="1"/>
  <c r="C50" i="1"/>
  <c r="D50" i="1"/>
  <c r="E50" i="1"/>
  <c r="F50" i="1"/>
  <c r="G50" i="1"/>
  <c r="H50" i="1"/>
  <c r="I50" i="1"/>
  <c r="J50" i="1"/>
  <c r="K50" i="1"/>
  <c r="L50" i="1"/>
  <c r="M50" i="1"/>
  <c r="N50" i="1"/>
  <c r="O50" i="1"/>
  <c r="P50" i="1"/>
  <c r="Q50" i="1"/>
  <c r="S50" i="1"/>
  <c r="B51" i="1"/>
  <c r="C51" i="1"/>
  <c r="D51" i="1"/>
  <c r="E51" i="1"/>
  <c r="F51" i="1"/>
  <c r="G51" i="1"/>
  <c r="H51" i="1"/>
  <c r="I51" i="1"/>
  <c r="J51" i="1"/>
  <c r="K51" i="1"/>
  <c r="L51" i="1"/>
  <c r="M51" i="1"/>
  <c r="N51" i="1"/>
  <c r="O51" i="1"/>
  <c r="P51" i="1"/>
  <c r="Q51" i="1"/>
  <c r="S51" i="1"/>
  <c r="B52" i="1"/>
  <c r="C52" i="1"/>
  <c r="D52" i="1"/>
  <c r="E52" i="1"/>
  <c r="F52" i="1"/>
  <c r="G52" i="1"/>
  <c r="H52" i="1"/>
  <c r="I52" i="1"/>
  <c r="J52" i="1"/>
  <c r="K52" i="1"/>
  <c r="L52" i="1"/>
  <c r="M52" i="1"/>
  <c r="N52" i="1"/>
  <c r="O52" i="1"/>
  <c r="P52" i="1"/>
  <c r="Q52" i="1"/>
  <c r="S52" i="1"/>
  <c r="B53" i="1"/>
  <c r="C53" i="1"/>
  <c r="D53" i="1"/>
  <c r="E53" i="1"/>
  <c r="F53" i="1"/>
  <c r="G53" i="1"/>
  <c r="H53" i="1"/>
  <c r="I53" i="1"/>
  <c r="J53" i="1"/>
  <c r="K53" i="1"/>
  <c r="L53" i="1"/>
  <c r="M53" i="1"/>
  <c r="N53" i="1"/>
  <c r="O53" i="1"/>
  <c r="P53" i="1"/>
  <c r="Q53" i="1"/>
  <c r="S53" i="1"/>
  <c r="B54" i="1"/>
  <c r="C54" i="1"/>
  <c r="D54" i="1"/>
  <c r="E54" i="1"/>
  <c r="F54" i="1"/>
  <c r="G54" i="1"/>
  <c r="H54" i="1"/>
  <c r="I54" i="1"/>
  <c r="J54" i="1"/>
  <c r="K54" i="1"/>
  <c r="L54" i="1"/>
  <c r="M54" i="1"/>
  <c r="N54" i="1"/>
  <c r="O54" i="1"/>
  <c r="P54" i="1"/>
  <c r="Q54" i="1"/>
  <c r="S54" i="1"/>
  <c r="B55" i="1"/>
  <c r="C55" i="1"/>
  <c r="D55" i="1"/>
  <c r="E55" i="1"/>
  <c r="F55" i="1"/>
  <c r="G55" i="1"/>
  <c r="H55" i="1"/>
  <c r="I55" i="1"/>
  <c r="J55" i="1"/>
  <c r="K55" i="1"/>
  <c r="L55" i="1"/>
  <c r="M55" i="1"/>
  <c r="N55" i="1"/>
  <c r="O55" i="1"/>
  <c r="P55" i="1"/>
  <c r="Q55" i="1"/>
  <c r="S55" i="1"/>
  <c r="B56" i="1"/>
  <c r="C56" i="1"/>
  <c r="D56" i="1"/>
  <c r="E56" i="1"/>
  <c r="F56" i="1"/>
  <c r="G56" i="1"/>
  <c r="H56" i="1"/>
  <c r="I56" i="1"/>
  <c r="J56" i="1"/>
  <c r="K56" i="1"/>
  <c r="L56" i="1"/>
  <c r="M56" i="1"/>
  <c r="N56" i="1"/>
  <c r="O56" i="1"/>
  <c r="P56" i="1"/>
  <c r="Q56" i="1"/>
  <c r="S56" i="1"/>
  <c r="B57" i="1"/>
  <c r="C57" i="1"/>
  <c r="D57" i="1"/>
  <c r="E57" i="1"/>
  <c r="F57" i="1"/>
  <c r="G57" i="1"/>
  <c r="H57" i="1"/>
  <c r="I57" i="1"/>
  <c r="J57" i="1"/>
  <c r="K57" i="1"/>
  <c r="L57" i="1"/>
  <c r="M57" i="1"/>
  <c r="N57" i="1"/>
  <c r="O57" i="1"/>
  <c r="P57" i="1"/>
  <c r="Q57" i="1"/>
  <c r="S57" i="1"/>
  <c r="B58" i="1"/>
  <c r="C58" i="1"/>
  <c r="D58" i="1"/>
  <c r="E58" i="1"/>
  <c r="F58" i="1"/>
  <c r="G58" i="1"/>
  <c r="H58" i="1"/>
  <c r="I58" i="1"/>
  <c r="J58" i="1"/>
  <c r="K58" i="1"/>
  <c r="L58" i="1"/>
  <c r="M58" i="1"/>
  <c r="N58" i="1"/>
  <c r="O58" i="1"/>
  <c r="P58" i="1"/>
  <c r="Q58" i="1"/>
  <c r="S58" i="1"/>
  <c r="B59" i="1"/>
  <c r="C59" i="1"/>
  <c r="D59" i="1"/>
  <c r="E59" i="1"/>
  <c r="F59" i="1"/>
  <c r="G59" i="1"/>
  <c r="H59" i="1"/>
  <c r="I59" i="1"/>
  <c r="J59" i="1"/>
  <c r="K59" i="1"/>
  <c r="L59" i="1"/>
  <c r="M59" i="1"/>
  <c r="N59" i="1"/>
  <c r="O59" i="1"/>
  <c r="P59" i="1"/>
  <c r="Q59" i="1"/>
  <c r="S59" i="1"/>
  <c r="B60" i="1"/>
  <c r="C60" i="1"/>
  <c r="D60" i="1"/>
  <c r="E60" i="1"/>
  <c r="F60" i="1"/>
  <c r="G60" i="1"/>
  <c r="H60" i="1"/>
  <c r="I60" i="1"/>
  <c r="J60" i="1"/>
  <c r="K60" i="1"/>
  <c r="L60" i="1"/>
  <c r="M60" i="1"/>
  <c r="N60" i="1"/>
  <c r="O60" i="1"/>
  <c r="P60" i="1"/>
  <c r="Q60" i="1"/>
  <c r="S60" i="1"/>
  <c r="B61" i="1"/>
  <c r="C61" i="1"/>
  <c r="D61" i="1"/>
  <c r="E61" i="1"/>
  <c r="F61" i="1"/>
  <c r="G61" i="1"/>
  <c r="H61" i="1"/>
  <c r="I61" i="1"/>
  <c r="J61" i="1"/>
  <c r="K61" i="1"/>
  <c r="L61" i="1"/>
  <c r="M61" i="1"/>
  <c r="N61" i="1"/>
  <c r="O61" i="1"/>
  <c r="P61" i="1"/>
  <c r="Q61" i="1"/>
  <c r="S61" i="1"/>
  <c r="B62" i="1"/>
  <c r="C62" i="1"/>
  <c r="D62" i="1"/>
  <c r="E62" i="1"/>
  <c r="F62" i="1"/>
  <c r="G62" i="1"/>
  <c r="H62" i="1"/>
  <c r="I62" i="1"/>
  <c r="J62" i="1"/>
  <c r="K62" i="1"/>
  <c r="L62" i="1"/>
  <c r="M62" i="1"/>
  <c r="N62" i="1"/>
  <c r="O62" i="1"/>
  <c r="P62" i="1"/>
  <c r="Q62" i="1"/>
  <c r="S62" i="1"/>
  <c r="B63" i="1"/>
  <c r="C63" i="1"/>
  <c r="D63" i="1"/>
  <c r="E63" i="1"/>
  <c r="F63" i="1"/>
  <c r="G63" i="1"/>
  <c r="H63" i="1"/>
  <c r="I63" i="1"/>
  <c r="J63" i="1"/>
  <c r="K63" i="1"/>
  <c r="L63" i="1"/>
  <c r="M63" i="1"/>
  <c r="N63" i="1"/>
  <c r="O63" i="1"/>
  <c r="P63" i="1"/>
  <c r="Q63" i="1"/>
  <c r="S63" i="1"/>
  <c r="C49" i="1"/>
  <c r="D49" i="1"/>
  <c r="E49" i="1"/>
  <c r="F49" i="1"/>
  <c r="G49" i="1"/>
  <c r="H49" i="1"/>
  <c r="I49" i="1"/>
  <c r="J49" i="1"/>
  <c r="K49" i="1"/>
  <c r="L49" i="1"/>
  <c r="M49" i="1"/>
  <c r="N49" i="1"/>
  <c r="O49" i="1"/>
  <c r="B49" i="1"/>
  <c r="B29" i="1"/>
  <c r="C29" i="1"/>
  <c r="D29" i="1"/>
  <c r="E29" i="1"/>
  <c r="F29" i="1"/>
  <c r="G29" i="1"/>
  <c r="H29" i="1"/>
  <c r="I29" i="1"/>
  <c r="J29" i="1"/>
  <c r="K29" i="1"/>
  <c r="L29" i="1"/>
  <c r="M29" i="1"/>
  <c r="N29" i="1"/>
  <c r="O29" i="1"/>
  <c r="P29" i="1"/>
  <c r="Q29" i="1"/>
  <c r="S29" i="1"/>
  <c r="B30" i="1"/>
  <c r="C30" i="1"/>
  <c r="D30" i="1"/>
  <c r="E30" i="1"/>
  <c r="F30" i="1"/>
  <c r="G30" i="1"/>
  <c r="H30" i="1"/>
  <c r="I30" i="1"/>
  <c r="J30" i="1"/>
  <c r="K30" i="1"/>
  <c r="L30" i="1"/>
  <c r="M30" i="1"/>
  <c r="N30" i="1"/>
  <c r="O30" i="1"/>
  <c r="P30" i="1"/>
  <c r="Q30" i="1"/>
  <c r="S30" i="1"/>
  <c r="B31" i="1"/>
  <c r="C31" i="1"/>
  <c r="D31" i="1"/>
  <c r="E31" i="1"/>
  <c r="F31" i="1"/>
  <c r="G31" i="1"/>
  <c r="H31" i="1"/>
  <c r="I31" i="1"/>
  <c r="J31" i="1"/>
  <c r="K31" i="1"/>
  <c r="L31" i="1"/>
  <c r="M31" i="1"/>
  <c r="N31" i="1"/>
  <c r="O31" i="1"/>
  <c r="P31" i="1"/>
  <c r="Q31" i="1"/>
  <c r="S31" i="1"/>
  <c r="B32" i="1"/>
  <c r="C32" i="1"/>
  <c r="D32" i="1"/>
  <c r="E32" i="1"/>
  <c r="F32" i="1"/>
  <c r="G32" i="1"/>
  <c r="H32" i="1"/>
  <c r="I32" i="1"/>
  <c r="J32" i="1"/>
  <c r="K32" i="1"/>
  <c r="L32" i="1"/>
  <c r="M32" i="1"/>
  <c r="N32" i="1"/>
  <c r="O32" i="1"/>
  <c r="P32" i="1"/>
  <c r="Q32" i="1"/>
  <c r="S32" i="1"/>
  <c r="B33" i="1"/>
  <c r="C33" i="1"/>
  <c r="D33" i="1"/>
  <c r="E33" i="1"/>
  <c r="F33" i="1"/>
  <c r="G33" i="1"/>
  <c r="H33" i="1"/>
  <c r="I33" i="1"/>
  <c r="J33" i="1"/>
  <c r="K33" i="1"/>
  <c r="L33" i="1"/>
  <c r="M33" i="1"/>
  <c r="N33" i="1"/>
  <c r="O33" i="1"/>
  <c r="P33" i="1"/>
  <c r="Q33" i="1"/>
  <c r="S33" i="1"/>
  <c r="B34" i="1"/>
  <c r="C34" i="1"/>
  <c r="D34" i="1"/>
  <c r="E34" i="1"/>
  <c r="F34" i="1"/>
  <c r="G34" i="1"/>
  <c r="H34" i="1"/>
  <c r="I34" i="1"/>
  <c r="J34" i="1"/>
  <c r="K34" i="1"/>
  <c r="L34" i="1"/>
  <c r="M34" i="1"/>
  <c r="N34" i="1"/>
  <c r="O34" i="1"/>
  <c r="P34" i="1"/>
  <c r="Q34" i="1"/>
  <c r="S34" i="1"/>
  <c r="B35" i="1"/>
  <c r="C35" i="1"/>
  <c r="D35" i="1"/>
  <c r="E35" i="1"/>
  <c r="F35" i="1"/>
  <c r="G35" i="1"/>
  <c r="H35" i="1"/>
  <c r="I35" i="1"/>
  <c r="J35" i="1"/>
  <c r="K35" i="1"/>
  <c r="L35" i="1"/>
  <c r="M35" i="1"/>
  <c r="N35" i="1"/>
  <c r="O35" i="1"/>
  <c r="P35" i="1"/>
  <c r="Q35" i="1"/>
  <c r="S35" i="1"/>
  <c r="B36" i="1"/>
  <c r="C36" i="1"/>
  <c r="D36" i="1"/>
  <c r="E36" i="1"/>
  <c r="F36" i="1"/>
  <c r="G36" i="1"/>
  <c r="H36" i="1"/>
  <c r="I36" i="1"/>
  <c r="J36" i="1"/>
  <c r="K36" i="1"/>
  <c r="L36" i="1"/>
  <c r="M36" i="1"/>
  <c r="N36" i="1"/>
  <c r="O36" i="1"/>
  <c r="P36" i="1"/>
  <c r="Q36" i="1"/>
  <c r="S36" i="1"/>
  <c r="B37" i="1"/>
  <c r="C37" i="1"/>
  <c r="D37" i="1"/>
  <c r="E37" i="1"/>
  <c r="F37" i="1"/>
  <c r="G37" i="1"/>
  <c r="H37" i="1"/>
  <c r="I37" i="1"/>
  <c r="J37" i="1"/>
  <c r="K37" i="1"/>
  <c r="L37" i="1"/>
  <c r="M37" i="1"/>
  <c r="N37" i="1"/>
  <c r="O37" i="1"/>
  <c r="P37" i="1"/>
  <c r="Q37" i="1"/>
  <c r="S37" i="1"/>
  <c r="B38" i="1"/>
  <c r="C38" i="1"/>
  <c r="D38" i="1"/>
  <c r="E38" i="1"/>
  <c r="F38" i="1"/>
  <c r="G38" i="1"/>
  <c r="H38" i="1"/>
  <c r="I38" i="1"/>
  <c r="J38" i="1"/>
  <c r="K38" i="1"/>
  <c r="L38" i="1"/>
  <c r="M38" i="1"/>
  <c r="N38" i="1"/>
  <c r="O38" i="1"/>
  <c r="P38" i="1"/>
  <c r="Q38" i="1"/>
  <c r="S38" i="1"/>
  <c r="B39" i="1"/>
  <c r="C39" i="1"/>
  <c r="D39" i="1"/>
  <c r="E39" i="1"/>
  <c r="F39" i="1"/>
  <c r="G39" i="1"/>
  <c r="H39" i="1"/>
  <c r="I39" i="1"/>
  <c r="J39" i="1"/>
  <c r="K39" i="1"/>
  <c r="L39" i="1"/>
  <c r="M39" i="1"/>
  <c r="N39" i="1"/>
  <c r="O39" i="1"/>
  <c r="P39" i="1"/>
  <c r="Q39" i="1"/>
  <c r="S39" i="1"/>
  <c r="B40" i="1"/>
  <c r="C40" i="1"/>
  <c r="D40" i="1"/>
  <c r="E40" i="1"/>
  <c r="F40" i="1"/>
  <c r="G40" i="1"/>
  <c r="H40" i="1"/>
  <c r="I40" i="1"/>
  <c r="J40" i="1"/>
  <c r="K40" i="1"/>
  <c r="L40" i="1"/>
  <c r="M40" i="1"/>
  <c r="N40" i="1"/>
  <c r="O40" i="1"/>
  <c r="P40" i="1"/>
  <c r="Q40" i="1"/>
  <c r="S40" i="1"/>
  <c r="B41" i="1"/>
  <c r="C41" i="1"/>
  <c r="D41" i="1"/>
  <c r="E41" i="1"/>
  <c r="F41" i="1"/>
  <c r="G41" i="1"/>
  <c r="H41" i="1"/>
  <c r="I41" i="1"/>
  <c r="J41" i="1"/>
  <c r="K41" i="1"/>
  <c r="L41" i="1"/>
  <c r="M41" i="1"/>
  <c r="N41" i="1"/>
  <c r="O41" i="1"/>
  <c r="P41" i="1"/>
  <c r="Q41" i="1"/>
  <c r="S41" i="1"/>
  <c r="B42" i="1"/>
  <c r="C42" i="1"/>
  <c r="D42" i="1"/>
  <c r="E42" i="1"/>
  <c r="F42" i="1"/>
  <c r="G42" i="1"/>
  <c r="H42" i="1"/>
  <c r="I42" i="1"/>
  <c r="J42" i="1"/>
  <c r="K42" i="1"/>
  <c r="L42" i="1"/>
  <c r="M42" i="1"/>
  <c r="N42" i="1"/>
  <c r="O42" i="1"/>
  <c r="P42" i="1"/>
  <c r="Q42" i="1"/>
  <c r="S42" i="1"/>
  <c r="C28" i="1"/>
  <c r="D28" i="1"/>
  <c r="E28" i="1"/>
  <c r="F28" i="1"/>
  <c r="G28" i="1"/>
  <c r="H28" i="1"/>
  <c r="I28" i="1"/>
  <c r="J28" i="1"/>
  <c r="K28" i="1"/>
  <c r="L28" i="1"/>
  <c r="M28" i="1"/>
  <c r="N28" i="1"/>
  <c r="O28" i="1"/>
  <c r="P28" i="1"/>
  <c r="Q28" i="1"/>
  <c r="S28" i="1"/>
  <c r="B28" i="1"/>
  <c r="M66" i="15" l="1"/>
  <c r="M65" i="15"/>
  <c r="M64" i="15"/>
  <c r="M63" i="15"/>
  <c r="M62" i="15"/>
  <c r="M61" i="15"/>
  <c r="M60" i="15"/>
  <c r="M59" i="15"/>
  <c r="M58" i="15"/>
  <c r="M56" i="15"/>
  <c r="M55" i="15"/>
  <c r="M54" i="15"/>
  <c r="M53" i="15"/>
  <c r="L66" i="15"/>
  <c r="L65" i="15"/>
  <c r="L64" i="15"/>
  <c r="L63" i="15"/>
  <c r="L62" i="15"/>
  <c r="L61" i="15"/>
  <c r="L60" i="15"/>
  <c r="L59" i="15"/>
  <c r="L58" i="15"/>
  <c r="L56" i="15"/>
  <c r="L55" i="15"/>
  <c r="L54" i="15"/>
  <c r="L53" i="15"/>
  <c r="K66" i="15"/>
  <c r="K65" i="15"/>
  <c r="K64" i="15"/>
  <c r="K63" i="15"/>
  <c r="K62" i="15"/>
  <c r="K61" i="15"/>
  <c r="K60" i="15"/>
  <c r="K59" i="15"/>
  <c r="K58" i="15"/>
  <c r="K56" i="15"/>
  <c r="K55" i="15"/>
  <c r="K54" i="15"/>
  <c r="K53" i="15"/>
  <c r="S41" i="6" l="1"/>
  <c r="Q41" i="6"/>
  <c r="P41" i="6"/>
  <c r="O41" i="6"/>
  <c r="N41" i="6"/>
  <c r="M41" i="6"/>
  <c r="L41" i="6"/>
  <c r="K41" i="6"/>
  <c r="J41" i="6"/>
  <c r="I41" i="6"/>
  <c r="H41" i="6"/>
  <c r="G41" i="6"/>
  <c r="F41" i="6"/>
  <c r="E41" i="6"/>
  <c r="D41" i="6"/>
  <c r="C41" i="6"/>
  <c r="S40" i="6"/>
  <c r="Q40" i="6"/>
  <c r="P40" i="6"/>
  <c r="O40" i="6"/>
  <c r="N40" i="6"/>
  <c r="M40" i="6"/>
  <c r="L40" i="6"/>
  <c r="K40" i="6"/>
  <c r="J40" i="6"/>
  <c r="I40" i="6"/>
  <c r="H40" i="6"/>
  <c r="G40" i="6"/>
  <c r="F40" i="6"/>
  <c r="E40" i="6"/>
  <c r="D40" i="6"/>
  <c r="C40" i="6"/>
  <c r="S39" i="6"/>
  <c r="Q39" i="6"/>
  <c r="P39" i="6"/>
  <c r="O39" i="6"/>
  <c r="N39" i="6"/>
  <c r="M39" i="6"/>
  <c r="L39" i="6"/>
  <c r="K39" i="6"/>
  <c r="J39" i="6"/>
  <c r="I39" i="6"/>
  <c r="H39" i="6"/>
  <c r="G39" i="6"/>
  <c r="F39" i="6"/>
  <c r="E39" i="6"/>
  <c r="D39" i="6"/>
  <c r="C39" i="6"/>
  <c r="S38" i="6"/>
  <c r="Q38" i="6"/>
  <c r="P38" i="6"/>
  <c r="O38" i="6"/>
  <c r="N38" i="6"/>
  <c r="M38" i="6"/>
  <c r="L38" i="6"/>
  <c r="K38" i="6"/>
  <c r="J38" i="6"/>
  <c r="I38" i="6"/>
  <c r="H38" i="6"/>
  <c r="G38" i="6"/>
  <c r="F38" i="6"/>
  <c r="E38" i="6"/>
  <c r="D38" i="6"/>
  <c r="C38" i="6"/>
  <c r="S37" i="6"/>
  <c r="Q37" i="6"/>
  <c r="P37" i="6"/>
  <c r="O37" i="6"/>
  <c r="N37" i="6"/>
  <c r="M37" i="6"/>
  <c r="L37" i="6"/>
  <c r="K37" i="6"/>
  <c r="J37" i="6"/>
  <c r="I37" i="6"/>
  <c r="H37" i="6"/>
  <c r="G37" i="6"/>
  <c r="F37" i="6"/>
  <c r="E37" i="6"/>
  <c r="D37" i="6"/>
  <c r="C37" i="6"/>
  <c r="S36" i="6"/>
  <c r="Q36" i="6"/>
  <c r="P36" i="6"/>
  <c r="O36" i="6"/>
  <c r="N36" i="6"/>
  <c r="M36" i="6"/>
  <c r="L36" i="6"/>
  <c r="K36" i="6"/>
  <c r="J36" i="6"/>
  <c r="I36" i="6"/>
  <c r="H36" i="6"/>
  <c r="G36" i="6"/>
  <c r="F36" i="6"/>
  <c r="E36" i="6"/>
  <c r="D36" i="6"/>
  <c r="C36" i="6"/>
  <c r="S35" i="6"/>
  <c r="Q35" i="6"/>
  <c r="P35" i="6"/>
  <c r="O35" i="6"/>
  <c r="N35" i="6"/>
  <c r="M35" i="6"/>
  <c r="L35" i="6"/>
  <c r="K35" i="6"/>
  <c r="J35" i="6"/>
  <c r="I35" i="6"/>
  <c r="H35" i="6"/>
  <c r="G35" i="6"/>
  <c r="F35" i="6"/>
  <c r="E35" i="6"/>
  <c r="D35" i="6"/>
  <c r="C35" i="6"/>
  <c r="S34" i="6"/>
  <c r="Q34" i="6"/>
  <c r="P34" i="6"/>
  <c r="O34" i="6"/>
  <c r="N34" i="6"/>
  <c r="M34" i="6"/>
  <c r="L34" i="6"/>
  <c r="K34" i="6"/>
  <c r="J34" i="6"/>
  <c r="I34" i="6"/>
  <c r="H34" i="6"/>
  <c r="G34" i="6"/>
  <c r="F34" i="6"/>
  <c r="E34" i="6"/>
  <c r="D34" i="6"/>
  <c r="C34" i="6"/>
  <c r="S33" i="6"/>
  <c r="Q33" i="6"/>
  <c r="P33" i="6"/>
  <c r="O33" i="6"/>
  <c r="N33" i="6"/>
  <c r="M33" i="6"/>
  <c r="L33" i="6"/>
  <c r="K33" i="6"/>
  <c r="J33" i="6"/>
  <c r="I33" i="6"/>
  <c r="H33" i="6"/>
  <c r="G33" i="6"/>
  <c r="F33" i="6"/>
  <c r="E33" i="6"/>
  <c r="D33" i="6"/>
  <c r="C33" i="6"/>
  <c r="S32" i="6"/>
  <c r="Q32" i="6"/>
  <c r="P32" i="6"/>
  <c r="O32" i="6"/>
  <c r="N32" i="6"/>
  <c r="M32" i="6"/>
  <c r="L32" i="6"/>
  <c r="K32" i="6"/>
  <c r="J32" i="6"/>
  <c r="I32" i="6"/>
  <c r="H32" i="6"/>
  <c r="G32" i="6"/>
  <c r="F32" i="6"/>
  <c r="E32" i="6"/>
  <c r="D32" i="6"/>
  <c r="C32" i="6"/>
  <c r="S31" i="6"/>
  <c r="Q31" i="6"/>
  <c r="P31" i="6"/>
  <c r="O31" i="6"/>
  <c r="N31" i="6"/>
  <c r="M31" i="6"/>
  <c r="L31" i="6"/>
  <c r="K31" i="6"/>
  <c r="J31" i="6"/>
  <c r="I31" i="6"/>
  <c r="H31" i="6"/>
  <c r="G31" i="6"/>
  <c r="F31" i="6"/>
  <c r="E31" i="6"/>
  <c r="D31" i="6"/>
  <c r="C31" i="6"/>
  <c r="S30" i="6"/>
  <c r="Q30" i="6"/>
  <c r="P30" i="6"/>
  <c r="O30" i="6"/>
  <c r="N30" i="6"/>
  <c r="M30" i="6"/>
  <c r="L30" i="6"/>
  <c r="K30" i="6"/>
  <c r="J30" i="6"/>
  <c r="I30" i="6"/>
  <c r="H30" i="6"/>
  <c r="G30" i="6"/>
  <c r="F30" i="6"/>
  <c r="E30" i="6"/>
  <c r="D30" i="6"/>
  <c r="C30" i="6"/>
  <c r="S29" i="6"/>
  <c r="Q29" i="6"/>
  <c r="P29" i="6"/>
  <c r="O29" i="6"/>
  <c r="N29" i="6"/>
  <c r="M29" i="6"/>
  <c r="L29" i="6"/>
  <c r="K29" i="6"/>
  <c r="J29" i="6"/>
  <c r="I29" i="6"/>
  <c r="H29" i="6"/>
  <c r="G29" i="6"/>
  <c r="F29" i="6"/>
  <c r="E29" i="6"/>
  <c r="D29" i="6"/>
  <c r="C29" i="6"/>
  <c r="S28" i="6"/>
  <c r="Q28" i="6"/>
  <c r="P28" i="6"/>
  <c r="O28" i="6"/>
  <c r="N28" i="6"/>
  <c r="M28" i="6"/>
  <c r="L28" i="6"/>
  <c r="K28" i="6"/>
  <c r="J28" i="6"/>
  <c r="I28" i="6"/>
  <c r="H28" i="6"/>
  <c r="G28" i="6"/>
  <c r="F28" i="6"/>
  <c r="E28" i="6"/>
  <c r="D28" i="6"/>
  <c r="C28" i="6"/>
  <c r="S27" i="6"/>
  <c r="Q27" i="6"/>
  <c r="P27" i="6"/>
  <c r="O27" i="6"/>
  <c r="N27" i="6"/>
  <c r="M27" i="6"/>
  <c r="L27" i="6"/>
  <c r="K27" i="6"/>
  <c r="J27" i="6"/>
  <c r="I27" i="6"/>
  <c r="H27" i="6"/>
  <c r="G27" i="6"/>
  <c r="F27" i="6"/>
  <c r="E27" i="6"/>
  <c r="D27" i="6"/>
  <c r="C27" i="6"/>
  <c r="S104" i="4"/>
  <c r="Q104" i="4"/>
  <c r="P104" i="4"/>
  <c r="O104" i="4"/>
  <c r="N104" i="4"/>
  <c r="M104" i="4"/>
  <c r="L104" i="4"/>
  <c r="K104" i="4"/>
  <c r="J104" i="4"/>
  <c r="I104" i="4"/>
  <c r="H104" i="4"/>
  <c r="G104" i="4"/>
  <c r="F104" i="4"/>
  <c r="E104" i="4"/>
  <c r="D104" i="4"/>
  <c r="C104" i="4"/>
  <c r="S103" i="4"/>
  <c r="Q103" i="4"/>
  <c r="P103" i="4"/>
  <c r="O103" i="4"/>
  <c r="N103" i="4"/>
  <c r="M103" i="4"/>
  <c r="L103" i="4"/>
  <c r="K103" i="4"/>
  <c r="J103" i="4"/>
  <c r="I103" i="4"/>
  <c r="H103" i="4"/>
  <c r="G103" i="4"/>
  <c r="F103" i="4"/>
  <c r="E103" i="4"/>
  <c r="D103" i="4"/>
  <c r="C103" i="4"/>
  <c r="S102" i="4"/>
  <c r="Q102" i="4"/>
  <c r="P102" i="4"/>
  <c r="O102" i="4"/>
  <c r="N102" i="4"/>
  <c r="M102" i="4"/>
  <c r="L102" i="4"/>
  <c r="K102" i="4"/>
  <c r="J102" i="4"/>
  <c r="I102" i="4"/>
  <c r="H102" i="4"/>
  <c r="G102" i="4"/>
  <c r="F102" i="4"/>
  <c r="E102" i="4"/>
  <c r="D102" i="4"/>
  <c r="C102" i="4"/>
  <c r="S101" i="4"/>
  <c r="Q101" i="4"/>
  <c r="P101" i="4"/>
  <c r="O101" i="4"/>
  <c r="N101" i="4"/>
  <c r="M101" i="4"/>
  <c r="L101" i="4"/>
  <c r="K101" i="4"/>
  <c r="J101" i="4"/>
  <c r="I101" i="4"/>
  <c r="H101" i="4"/>
  <c r="G101" i="4"/>
  <c r="F101" i="4"/>
  <c r="E101" i="4"/>
  <c r="D101" i="4"/>
  <c r="C101" i="4"/>
  <c r="S100" i="4"/>
  <c r="Q100" i="4"/>
  <c r="P100" i="4"/>
  <c r="O100" i="4"/>
  <c r="N100" i="4"/>
  <c r="M100" i="4"/>
  <c r="L100" i="4"/>
  <c r="K100" i="4"/>
  <c r="J100" i="4"/>
  <c r="I100" i="4"/>
  <c r="H100" i="4"/>
  <c r="G100" i="4"/>
  <c r="F100" i="4"/>
  <c r="E100" i="4"/>
  <c r="D100" i="4"/>
  <c r="C100" i="4"/>
  <c r="S99" i="4"/>
  <c r="Q99" i="4"/>
  <c r="P99" i="4"/>
  <c r="O99" i="4"/>
  <c r="N99" i="4"/>
  <c r="M99" i="4"/>
  <c r="L99" i="4"/>
  <c r="K99" i="4"/>
  <c r="J99" i="4"/>
  <c r="I99" i="4"/>
  <c r="H99" i="4"/>
  <c r="G99" i="4"/>
  <c r="F99" i="4"/>
  <c r="E99" i="4"/>
  <c r="D99" i="4"/>
  <c r="C99" i="4"/>
  <c r="S98" i="4"/>
  <c r="Q98" i="4"/>
  <c r="P98" i="4"/>
  <c r="O98" i="4"/>
  <c r="N98" i="4"/>
  <c r="M98" i="4"/>
  <c r="L98" i="4"/>
  <c r="K98" i="4"/>
  <c r="J98" i="4"/>
  <c r="I98" i="4"/>
  <c r="H98" i="4"/>
  <c r="G98" i="4"/>
  <c r="F98" i="4"/>
  <c r="E98" i="4"/>
  <c r="D98" i="4"/>
  <c r="C98" i="4"/>
  <c r="S97" i="4"/>
  <c r="Q97" i="4"/>
  <c r="P97" i="4"/>
  <c r="O97" i="4"/>
  <c r="N97" i="4"/>
  <c r="M97" i="4"/>
  <c r="L97" i="4"/>
  <c r="K97" i="4"/>
  <c r="J97" i="4"/>
  <c r="I97" i="4"/>
  <c r="H97" i="4"/>
  <c r="G97" i="4"/>
  <c r="F97" i="4"/>
  <c r="E97" i="4"/>
  <c r="D97" i="4"/>
  <c r="C97" i="4"/>
  <c r="S96" i="4"/>
  <c r="Q96" i="4"/>
  <c r="P96" i="4"/>
  <c r="O96" i="4"/>
  <c r="N96" i="4"/>
  <c r="M96" i="4"/>
  <c r="L96" i="4"/>
  <c r="K96" i="4"/>
  <c r="J96" i="4"/>
  <c r="I96" i="4"/>
  <c r="H96" i="4"/>
  <c r="G96" i="4"/>
  <c r="F96" i="4"/>
  <c r="E96" i="4"/>
  <c r="D96" i="4"/>
  <c r="C96" i="4"/>
  <c r="S95" i="4"/>
  <c r="Q95" i="4"/>
  <c r="P95" i="4"/>
  <c r="O95" i="4"/>
  <c r="N95" i="4"/>
  <c r="M95" i="4"/>
  <c r="L95" i="4"/>
  <c r="K95" i="4"/>
  <c r="J95" i="4"/>
  <c r="I95" i="4"/>
  <c r="H95" i="4"/>
  <c r="G95" i="4"/>
  <c r="F95" i="4"/>
  <c r="E95" i="4"/>
  <c r="D95" i="4"/>
  <c r="C95" i="4"/>
  <c r="S94" i="4"/>
  <c r="Q94" i="4"/>
  <c r="P94" i="4"/>
  <c r="O94" i="4"/>
  <c r="N94" i="4"/>
  <c r="M94" i="4"/>
  <c r="L94" i="4"/>
  <c r="K94" i="4"/>
  <c r="J94" i="4"/>
  <c r="I94" i="4"/>
  <c r="H94" i="4"/>
  <c r="G94" i="4"/>
  <c r="F94" i="4"/>
  <c r="E94" i="4"/>
  <c r="D94" i="4"/>
  <c r="C94" i="4"/>
  <c r="S93" i="4"/>
  <c r="Q93" i="4"/>
  <c r="P93" i="4"/>
  <c r="O93" i="4"/>
  <c r="N93" i="4"/>
  <c r="M93" i="4"/>
  <c r="L93" i="4"/>
  <c r="K93" i="4"/>
  <c r="J93" i="4"/>
  <c r="I93" i="4"/>
  <c r="H93" i="4"/>
  <c r="G93" i="4"/>
  <c r="F93" i="4"/>
  <c r="E93" i="4"/>
  <c r="D93" i="4"/>
  <c r="C93" i="4"/>
  <c r="S92" i="4"/>
  <c r="Q92" i="4"/>
  <c r="P92" i="4"/>
  <c r="O92" i="4"/>
  <c r="N92" i="4"/>
  <c r="M92" i="4"/>
  <c r="L92" i="4"/>
  <c r="K92" i="4"/>
  <c r="J92" i="4"/>
  <c r="I92" i="4"/>
  <c r="H92" i="4"/>
  <c r="G92" i="4"/>
  <c r="F92" i="4"/>
  <c r="E92" i="4"/>
  <c r="D92" i="4"/>
  <c r="C92" i="4"/>
  <c r="S91" i="4"/>
  <c r="Q91" i="4"/>
  <c r="P91" i="4"/>
  <c r="O91" i="4"/>
  <c r="N91" i="4"/>
  <c r="M91" i="4"/>
  <c r="L91" i="4"/>
  <c r="K91" i="4"/>
  <c r="J91" i="4"/>
  <c r="I91" i="4"/>
  <c r="H91" i="4"/>
  <c r="G91" i="4"/>
  <c r="F91" i="4"/>
  <c r="E91" i="4"/>
  <c r="D91" i="4"/>
  <c r="C91" i="4"/>
  <c r="S90" i="4"/>
  <c r="P90" i="4"/>
  <c r="O90" i="4"/>
  <c r="N90" i="4"/>
  <c r="M90" i="4"/>
  <c r="L90" i="4"/>
  <c r="K90" i="4"/>
  <c r="J90" i="4"/>
  <c r="I90" i="4"/>
  <c r="H90" i="4"/>
  <c r="G90" i="4"/>
  <c r="F90" i="4"/>
  <c r="E90" i="4"/>
  <c r="D90" i="4"/>
  <c r="C90" i="4"/>
  <c r="S41" i="4"/>
  <c r="Q41" i="4"/>
  <c r="P41" i="4"/>
  <c r="O41" i="4"/>
  <c r="N41" i="4"/>
  <c r="M41" i="4"/>
  <c r="L41" i="4"/>
  <c r="K41" i="4"/>
  <c r="J41" i="4"/>
  <c r="I41" i="4"/>
  <c r="H41" i="4"/>
  <c r="G41" i="4"/>
  <c r="F41" i="4"/>
  <c r="E41" i="4"/>
  <c r="D41" i="4"/>
  <c r="C41" i="4"/>
  <c r="S40" i="4"/>
  <c r="Q40" i="4"/>
  <c r="P40" i="4"/>
  <c r="O40" i="4"/>
  <c r="N40" i="4"/>
  <c r="M40" i="4"/>
  <c r="L40" i="4"/>
  <c r="K40" i="4"/>
  <c r="J40" i="4"/>
  <c r="I40" i="4"/>
  <c r="H40" i="4"/>
  <c r="G40" i="4"/>
  <c r="F40" i="4"/>
  <c r="E40" i="4"/>
  <c r="D40" i="4"/>
  <c r="C40" i="4"/>
  <c r="S39" i="4"/>
  <c r="Q39" i="4"/>
  <c r="P39" i="4"/>
  <c r="O39" i="4"/>
  <c r="N39" i="4"/>
  <c r="M39" i="4"/>
  <c r="L39" i="4"/>
  <c r="K39" i="4"/>
  <c r="J39" i="4"/>
  <c r="I39" i="4"/>
  <c r="H39" i="4"/>
  <c r="G39" i="4"/>
  <c r="F39" i="4"/>
  <c r="E39" i="4"/>
  <c r="D39" i="4"/>
  <c r="C39" i="4"/>
  <c r="S38" i="4"/>
  <c r="Q38" i="4"/>
  <c r="P38" i="4"/>
  <c r="O38" i="4"/>
  <c r="N38" i="4"/>
  <c r="M38" i="4"/>
  <c r="L38" i="4"/>
  <c r="K38" i="4"/>
  <c r="J38" i="4"/>
  <c r="I38" i="4"/>
  <c r="H38" i="4"/>
  <c r="G38" i="4"/>
  <c r="F38" i="4"/>
  <c r="E38" i="4"/>
  <c r="D38" i="4"/>
  <c r="C38" i="4"/>
  <c r="S37" i="4"/>
  <c r="Q37" i="4"/>
  <c r="P37" i="4"/>
  <c r="O37" i="4"/>
  <c r="N37" i="4"/>
  <c r="M37" i="4"/>
  <c r="L37" i="4"/>
  <c r="K37" i="4"/>
  <c r="J37" i="4"/>
  <c r="I37" i="4"/>
  <c r="H37" i="4"/>
  <c r="G37" i="4"/>
  <c r="F37" i="4"/>
  <c r="E37" i="4"/>
  <c r="D37" i="4"/>
  <c r="C37" i="4"/>
  <c r="S36" i="4"/>
  <c r="Q36" i="4"/>
  <c r="P36" i="4"/>
  <c r="O36" i="4"/>
  <c r="N36" i="4"/>
  <c r="M36" i="4"/>
  <c r="L36" i="4"/>
  <c r="K36" i="4"/>
  <c r="J36" i="4"/>
  <c r="I36" i="4"/>
  <c r="H36" i="4"/>
  <c r="G36" i="4"/>
  <c r="F36" i="4"/>
  <c r="E36" i="4"/>
  <c r="D36" i="4"/>
  <c r="C36" i="4"/>
  <c r="S35" i="4"/>
  <c r="Q35" i="4"/>
  <c r="P35" i="4"/>
  <c r="O35" i="4"/>
  <c r="N35" i="4"/>
  <c r="M35" i="4"/>
  <c r="L35" i="4"/>
  <c r="K35" i="4"/>
  <c r="J35" i="4"/>
  <c r="I35" i="4"/>
  <c r="H35" i="4"/>
  <c r="G35" i="4"/>
  <c r="F35" i="4"/>
  <c r="E35" i="4"/>
  <c r="D35" i="4"/>
  <c r="C35" i="4"/>
  <c r="S34" i="4"/>
  <c r="Q34" i="4"/>
  <c r="P34" i="4"/>
  <c r="O34" i="4"/>
  <c r="N34" i="4"/>
  <c r="M34" i="4"/>
  <c r="L34" i="4"/>
  <c r="K34" i="4"/>
  <c r="J34" i="4"/>
  <c r="I34" i="4"/>
  <c r="H34" i="4"/>
  <c r="G34" i="4"/>
  <c r="F34" i="4"/>
  <c r="E34" i="4"/>
  <c r="D34" i="4"/>
  <c r="C34" i="4"/>
  <c r="S33" i="4"/>
  <c r="Q33" i="4"/>
  <c r="P33" i="4"/>
  <c r="O33" i="4"/>
  <c r="N33" i="4"/>
  <c r="M33" i="4"/>
  <c r="L33" i="4"/>
  <c r="K33" i="4"/>
  <c r="J33" i="4"/>
  <c r="I33" i="4"/>
  <c r="H33" i="4"/>
  <c r="G33" i="4"/>
  <c r="F33" i="4"/>
  <c r="E33" i="4"/>
  <c r="D33" i="4"/>
  <c r="C33" i="4"/>
  <c r="S32" i="4"/>
  <c r="Q32" i="4"/>
  <c r="P32" i="4"/>
  <c r="O32" i="4"/>
  <c r="N32" i="4"/>
  <c r="M32" i="4"/>
  <c r="L32" i="4"/>
  <c r="K32" i="4"/>
  <c r="J32" i="4"/>
  <c r="I32" i="4"/>
  <c r="H32" i="4"/>
  <c r="G32" i="4"/>
  <c r="F32" i="4"/>
  <c r="E32" i="4"/>
  <c r="D32" i="4"/>
  <c r="C32" i="4"/>
  <c r="S31" i="4"/>
  <c r="Q31" i="4"/>
  <c r="P31" i="4"/>
  <c r="O31" i="4"/>
  <c r="N31" i="4"/>
  <c r="M31" i="4"/>
  <c r="L31" i="4"/>
  <c r="K31" i="4"/>
  <c r="J31" i="4"/>
  <c r="I31" i="4"/>
  <c r="H31" i="4"/>
  <c r="G31" i="4"/>
  <c r="F31" i="4"/>
  <c r="E31" i="4"/>
  <c r="D31" i="4"/>
  <c r="C31" i="4"/>
  <c r="S30" i="4"/>
  <c r="Q30" i="4"/>
  <c r="P30" i="4"/>
  <c r="O30" i="4"/>
  <c r="N30" i="4"/>
  <c r="M30" i="4"/>
  <c r="L30" i="4"/>
  <c r="K30" i="4"/>
  <c r="J30" i="4"/>
  <c r="I30" i="4"/>
  <c r="H30" i="4"/>
  <c r="G30" i="4"/>
  <c r="F30" i="4"/>
  <c r="E30" i="4"/>
  <c r="D30" i="4"/>
  <c r="C30" i="4"/>
  <c r="S29" i="4"/>
  <c r="Q29" i="4"/>
  <c r="P29" i="4"/>
  <c r="O29" i="4"/>
  <c r="N29" i="4"/>
  <c r="M29" i="4"/>
  <c r="L29" i="4"/>
  <c r="K29" i="4"/>
  <c r="J29" i="4"/>
  <c r="I29" i="4"/>
  <c r="H29" i="4"/>
  <c r="G29" i="4"/>
  <c r="F29" i="4"/>
  <c r="E29" i="4"/>
  <c r="D29" i="4"/>
  <c r="C29" i="4"/>
  <c r="S28" i="4"/>
  <c r="Q28" i="4"/>
  <c r="P28" i="4"/>
  <c r="O28" i="4"/>
  <c r="N28" i="4"/>
  <c r="M28" i="4"/>
  <c r="L28" i="4"/>
  <c r="K28" i="4"/>
  <c r="J28" i="4"/>
  <c r="I28" i="4"/>
  <c r="H28" i="4"/>
  <c r="G28" i="4"/>
  <c r="F28" i="4"/>
  <c r="E28" i="4"/>
  <c r="D28" i="4"/>
  <c r="C28" i="4"/>
  <c r="S27" i="4"/>
  <c r="Q27" i="4"/>
  <c r="P27" i="4"/>
  <c r="O27" i="4"/>
  <c r="N27" i="4"/>
  <c r="M27" i="4"/>
  <c r="L27" i="4"/>
  <c r="K27" i="4"/>
  <c r="J27" i="4"/>
  <c r="I27" i="4"/>
  <c r="H27" i="4"/>
  <c r="G27" i="4"/>
  <c r="F27" i="4"/>
  <c r="E27" i="4"/>
  <c r="D27" i="4"/>
  <c r="C27" i="4"/>
  <c r="S103" i="3"/>
  <c r="Q103" i="3"/>
  <c r="P103" i="3"/>
  <c r="O103" i="3"/>
  <c r="N103" i="3"/>
  <c r="M103" i="3"/>
  <c r="L103" i="3"/>
  <c r="K103" i="3"/>
  <c r="J103" i="3"/>
  <c r="I103" i="3"/>
  <c r="H103" i="3"/>
  <c r="G103" i="3"/>
  <c r="F103" i="3"/>
  <c r="E103" i="3"/>
  <c r="D103" i="3"/>
  <c r="C103" i="3"/>
  <c r="S102" i="3"/>
  <c r="Q102" i="3"/>
  <c r="P102" i="3"/>
  <c r="O102" i="3"/>
  <c r="N102" i="3"/>
  <c r="M102" i="3"/>
  <c r="L102" i="3"/>
  <c r="K102" i="3"/>
  <c r="J102" i="3"/>
  <c r="I102" i="3"/>
  <c r="H102" i="3"/>
  <c r="G102" i="3"/>
  <c r="F102" i="3"/>
  <c r="E102" i="3"/>
  <c r="D102" i="3"/>
  <c r="C102" i="3"/>
  <c r="S101" i="3"/>
  <c r="Q101" i="3"/>
  <c r="P101" i="3"/>
  <c r="O101" i="3"/>
  <c r="N101" i="3"/>
  <c r="M101" i="3"/>
  <c r="L101" i="3"/>
  <c r="K101" i="3"/>
  <c r="J101" i="3"/>
  <c r="I101" i="3"/>
  <c r="H101" i="3"/>
  <c r="G101" i="3"/>
  <c r="F101" i="3"/>
  <c r="E101" i="3"/>
  <c r="D101" i="3"/>
  <c r="C101" i="3"/>
  <c r="S100" i="3"/>
  <c r="Q100" i="3"/>
  <c r="P100" i="3"/>
  <c r="O100" i="3"/>
  <c r="N100" i="3"/>
  <c r="M100" i="3"/>
  <c r="L100" i="3"/>
  <c r="K100" i="3"/>
  <c r="J100" i="3"/>
  <c r="I100" i="3"/>
  <c r="H100" i="3"/>
  <c r="G100" i="3"/>
  <c r="F100" i="3"/>
  <c r="E100" i="3"/>
  <c r="D100" i="3"/>
  <c r="C100" i="3"/>
  <c r="S99" i="3"/>
  <c r="Q99" i="3"/>
  <c r="P99" i="3"/>
  <c r="O99" i="3"/>
  <c r="N99" i="3"/>
  <c r="M99" i="3"/>
  <c r="L99" i="3"/>
  <c r="K99" i="3"/>
  <c r="J99" i="3"/>
  <c r="I99" i="3"/>
  <c r="H99" i="3"/>
  <c r="G99" i="3"/>
  <c r="F99" i="3"/>
  <c r="E99" i="3"/>
  <c r="D99" i="3"/>
  <c r="C99" i="3"/>
  <c r="S98" i="3"/>
  <c r="Q98" i="3"/>
  <c r="P98" i="3"/>
  <c r="O98" i="3"/>
  <c r="N98" i="3"/>
  <c r="M98" i="3"/>
  <c r="L98" i="3"/>
  <c r="K98" i="3"/>
  <c r="J98" i="3"/>
  <c r="I98" i="3"/>
  <c r="H98" i="3"/>
  <c r="G98" i="3"/>
  <c r="F98" i="3"/>
  <c r="E98" i="3"/>
  <c r="D98" i="3"/>
  <c r="C98" i="3"/>
  <c r="S97" i="3"/>
  <c r="Q97" i="3"/>
  <c r="P97" i="3"/>
  <c r="O97" i="3"/>
  <c r="N97" i="3"/>
  <c r="M97" i="3"/>
  <c r="L97" i="3"/>
  <c r="K97" i="3"/>
  <c r="J97" i="3"/>
  <c r="I97" i="3"/>
  <c r="H97" i="3"/>
  <c r="G97" i="3"/>
  <c r="F97" i="3"/>
  <c r="E97" i="3"/>
  <c r="D97" i="3"/>
  <c r="C97" i="3"/>
  <c r="S96" i="3"/>
  <c r="Q96" i="3"/>
  <c r="P96" i="3"/>
  <c r="O96" i="3"/>
  <c r="N96" i="3"/>
  <c r="M96" i="3"/>
  <c r="L96" i="3"/>
  <c r="K96" i="3"/>
  <c r="J96" i="3"/>
  <c r="I96" i="3"/>
  <c r="H96" i="3"/>
  <c r="G96" i="3"/>
  <c r="F96" i="3"/>
  <c r="E96" i="3"/>
  <c r="D96" i="3"/>
  <c r="C96" i="3"/>
  <c r="S95" i="3"/>
  <c r="Q95" i="3"/>
  <c r="P95" i="3"/>
  <c r="O95" i="3"/>
  <c r="N95" i="3"/>
  <c r="M95" i="3"/>
  <c r="L95" i="3"/>
  <c r="K95" i="3"/>
  <c r="J95" i="3"/>
  <c r="I95" i="3"/>
  <c r="H95" i="3"/>
  <c r="G95" i="3"/>
  <c r="F95" i="3"/>
  <c r="E95" i="3"/>
  <c r="D95" i="3"/>
  <c r="C95" i="3"/>
  <c r="S94" i="3"/>
  <c r="Q94" i="3"/>
  <c r="P94" i="3"/>
  <c r="O94" i="3"/>
  <c r="N94" i="3"/>
  <c r="M94" i="3"/>
  <c r="L94" i="3"/>
  <c r="K94" i="3"/>
  <c r="J94" i="3"/>
  <c r="I94" i="3"/>
  <c r="H94" i="3"/>
  <c r="G94" i="3"/>
  <c r="F94" i="3"/>
  <c r="E94" i="3"/>
  <c r="D94" i="3"/>
  <c r="C94" i="3"/>
  <c r="S93" i="3"/>
  <c r="Q93" i="3"/>
  <c r="P93" i="3"/>
  <c r="O93" i="3"/>
  <c r="N93" i="3"/>
  <c r="M93" i="3"/>
  <c r="L93" i="3"/>
  <c r="K93" i="3"/>
  <c r="J93" i="3"/>
  <c r="I93" i="3"/>
  <c r="H93" i="3"/>
  <c r="G93" i="3"/>
  <c r="F93" i="3"/>
  <c r="E93" i="3"/>
  <c r="D93" i="3"/>
  <c r="C93" i="3"/>
  <c r="S92" i="3"/>
  <c r="Q92" i="3"/>
  <c r="P92" i="3"/>
  <c r="O92" i="3"/>
  <c r="N92" i="3"/>
  <c r="M92" i="3"/>
  <c r="L92" i="3"/>
  <c r="K92" i="3"/>
  <c r="J92" i="3"/>
  <c r="I92" i="3"/>
  <c r="H92" i="3"/>
  <c r="G92" i="3"/>
  <c r="F92" i="3"/>
  <c r="E92" i="3"/>
  <c r="D92" i="3"/>
  <c r="C92" i="3"/>
  <c r="S91" i="3"/>
  <c r="Q91" i="3"/>
  <c r="P91" i="3"/>
  <c r="O91" i="3"/>
  <c r="N91" i="3"/>
  <c r="M91" i="3"/>
  <c r="L91" i="3"/>
  <c r="K91" i="3"/>
  <c r="J91" i="3"/>
  <c r="I91" i="3"/>
  <c r="H91" i="3"/>
  <c r="G91" i="3"/>
  <c r="F91" i="3"/>
  <c r="E91" i="3"/>
  <c r="D91" i="3"/>
  <c r="C91" i="3"/>
  <c r="S90" i="3"/>
  <c r="Q90" i="3"/>
  <c r="P90" i="3"/>
  <c r="O90" i="3"/>
  <c r="N90" i="3"/>
  <c r="M90" i="3"/>
  <c r="L90" i="3"/>
  <c r="K90" i="3"/>
  <c r="J90" i="3"/>
  <c r="I90" i="3"/>
  <c r="H90" i="3"/>
  <c r="G90" i="3"/>
  <c r="F90" i="3"/>
  <c r="E90" i="3"/>
  <c r="D90" i="3"/>
  <c r="C90" i="3"/>
  <c r="S89" i="3"/>
  <c r="Q89" i="3"/>
  <c r="P89" i="3"/>
  <c r="O89" i="3"/>
  <c r="N89" i="3"/>
  <c r="M89" i="3"/>
  <c r="L89" i="3"/>
  <c r="K89" i="3"/>
  <c r="J89" i="3"/>
  <c r="I89" i="3"/>
  <c r="H89" i="3"/>
  <c r="G89" i="3"/>
  <c r="F89" i="3"/>
  <c r="E89" i="3"/>
  <c r="D89" i="3"/>
  <c r="C89" i="3"/>
  <c r="S40" i="3"/>
  <c r="Q40" i="3"/>
  <c r="P40" i="3"/>
  <c r="S39" i="3"/>
  <c r="Q39" i="3"/>
  <c r="P39" i="3"/>
  <c r="S38" i="3"/>
  <c r="Q38" i="3"/>
  <c r="P38" i="3"/>
  <c r="S37" i="3"/>
  <c r="Q37" i="3"/>
  <c r="P37" i="3"/>
  <c r="S36" i="3"/>
  <c r="Q36" i="3"/>
  <c r="P36" i="3"/>
  <c r="S35" i="3"/>
  <c r="Q35" i="3"/>
  <c r="P35" i="3"/>
  <c r="S34" i="3"/>
  <c r="Q34" i="3"/>
  <c r="P34" i="3"/>
  <c r="S33" i="3"/>
  <c r="Q33" i="3"/>
  <c r="P33" i="3"/>
  <c r="S32" i="3"/>
  <c r="Q32" i="3"/>
  <c r="P32" i="3"/>
  <c r="S31" i="3"/>
  <c r="Q31" i="3"/>
  <c r="P31" i="3"/>
  <c r="S30" i="3"/>
  <c r="Q30" i="3"/>
  <c r="P30" i="3"/>
  <c r="S29" i="3"/>
  <c r="Q29" i="3"/>
  <c r="P29" i="3"/>
  <c r="S28" i="3"/>
  <c r="Q28" i="3"/>
  <c r="P28" i="3"/>
  <c r="S27" i="3"/>
  <c r="Q27" i="3"/>
  <c r="P27" i="3"/>
  <c r="S26" i="3"/>
  <c r="Q26" i="3"/>
  <c r="P26" i="3"/>
  <c r="O40" i="3"/>
  <c r="N40" i="3"/>
  <c r="M40" i="3"/>
  <c r="L40" i="3"/>
  <c r="K40" i="3"/>
  <c r="J40" i="3"/>
  <c r="I40" i="3"/>
  <c r="H40" i="3"/>
  <c r="G40" i="3"/>
  <c r="F40" i="3"/>
  <c r="E40" i="3"/>
  <c r="D40" i="3"/>
  <c r="C40" i="3"/>
  <c r="O39" i="3"/>
  <c r="N39" i="3"/>
  <c r="M39" i="3"/>
  <c r="L39" i="3"/>
  <c r="K39" i="3"/>
  <c r="J39" i="3"/>
  <c r="I39" i="3"/>
  <c r="H39" i="3"/>
  <c r="G39" i="3"/>
  <c r="F39" i="3"/>
  <c r="E39" i="3"/>
  <c r="D39" i="3"/>
  <c r="C39" i="3"/>
  <c r="O38" i="3"/>
  <c r="N38" i="3"/>
  <c r="M38" i="3"/>
  <c r="L38" i="3"/>
  <c r="K38" i="3"/>
  <c r="J38" i="3"/>
  <c r="I38" i="3"/>
  <c r="H38" i="3"/>
  <c r="G38" i="3"/>
  <c r="F38" i="3"/>
  <c r="E38" i="3"/>
  <c r="D38" i="3"/>
  <c r="C38" i="3"/>
  <c r="O37" i="3"/>
  <c r="N37" i="3"/>
  <c r="M37" i="3"/>
  <c r="L37" i="3"/>
  <c r="K37" i="3"/>
  <c r="J37" i="3"/>
  <c r="I37" i="3"/>
  <c r="H37" i="3"/>
  <c r="G37" i="3"/>
  <c r="F37" i="3"/>
  <c r="E37" i="3"/>
  <c r="D37" i="3"/>
  <c r="C37" i="3"/>
  <c r="O36" i="3"/>
  <c r="N36" i="3"/>
  <c r="M36" i="3"/>
  <c r="L36" i="3"/>
  <c r="K36" i="3"/>
  <c r="J36" i="3"/>
  <c r="I36" i="3"/>
  <c r="H36" i="3"/>
  <c r="G36" i="3"/>
  <c r="F36" i="3"/>
  <c r="E36" i="3"/>
  <c r="D36" i="3"/>
  <c r="C36" i="3"/>
  <c r="O35" i="3"/>
  <c r="N35" i="3"/>
  <c r="M35" i="3"/>
  <c r="L35" i="3"/>
  <c r="K35" i="3"/>
  <c r="J35" i="3"/>
  <c r="I35" i="3"/>
  <c r="H35" i="3"/>
  <c r="G35" i="3"/>
  <c r="F35" i="3"/>
  <c r="E35" i="3"/>
  <c r="D35" i="3"/>
  <c r="C35" i="3"/>
  <c r="O34" i="3"/>
  <c r="N34" i="3"/>
  <c r="M34" i="3"/>
  <c r="L34" i="3"/>
  <c r="K34" i="3"/>
  <c r="J34" i="3"/>
  <c r="I34" i="3"/>
  <c r="H34" i="3"/>
  <c r="G34" i="3"/>
  <c r="F34" i="3"/>
  <c r="E34" i="3"/>
  <c r="D34" i="3"/>
  <c r="C34" i="3"/>
  <c r="O33" i="3"/>
  <c r="N33" i="3"/>
  <c r="M33" i="3"/>
  <c r="L33" i="3"/>
  <c r="K33" i="3"/>
  <c r="J33" i="3"/>
  <c r="I33" i="3"/>
  <c r="H33" i="3"/>
  <c r="G33" i="3"/>
  <c r="F33" i="3"/>
  <c r="E33" i="3"/>
  <c r="D33" i="3"/>
  <c r="C33" i="3"/>
  <c r="O32" i="3"/>
  <c r="N32" i="3"/>
  <c r="M32" i="3"/>
  <c r="L32" i="3"/>
  <c r="K32" i="3"/>
  <c r="J32" i="3"/>
  <c r="I32" i="3"/>
  <c r="H32" i="3"/>
  <c r="G32" i="3"/>
  <c r="F32" i="3"/>
  <c r="E32" i="3"/>
  <c r="D32" i="3"/>
  <c r="C32" i="3"/>
  <c r="O31" i="3"/>
  <c r="N31" i="3"/>
  <c r="M31" i="3"/>
  <c r="L31" i="3"/>
  <c r="K31" i="3"/>
  <c r="J31" i="3"/>
  <c r="I31" i="3"/>
  <c r="H31" i="3"/>
  <c r="G31" i="3"/>
  <c r="F31" i="3"/>
  <c r="E31" i="3"/>
  <c r="D31" i="3"/>
  <c r="C31" i="3"/>
  <c r="O30" i="3"/>
  <c r="N30" i="3"/>
  <c r="M30" i="3"/>
  <c r="L30" i="3"/>
  <c r="K30" i="3"/>
  <c r="J30" i="3"/>
  <c r="I30" i="3"/>
  <c r="H30" i="3"/>
  <c r="G30" i="3"/>
  <c r="F30" i="3"/>
  <c r="E30" i="3"/>
  <c r="D30" i="3"/>
  <c r="C30" i="3"/>
  <c r="O29" i="3"/>
  <c r="N29" i="3"/>
  <c r="M29" i="3"/>
  <c r="L29" i="3"/>
  <c r="K29" i="3"/>
  <c r="J29" i="3"/>
  <c r="I29" i="3"/>
  <c r="H29" i="3"/>
  <c r="G29" i="3"/>
  <c r="F29" i="3"/>
  <c r="E29" i="3"/>
  <c r="D29" i="3"/>
  <c r="C29" i="3"/>
  <c r="O28" i="3"/>
  <c r="N28" i="3"/>
  <c r="M28" i="3"/>
  <c r="L28" i="3"/>
  <c r="K28" i="3"/>
  <c r="J28" i="3"/>
  <c r="I28" i="3"/>
  <c r="H28" i="3"/>
  <c r="G28" i="3"/>
  <c r="F28" i="3"/>
  <c r="E28" i="3"/>
  <c r="D28" i="3"/>
  <c r="C28" i="3"/>
  <c r="O27" i="3"/>
  <c r="N27" i="3"/>
  <c r="M27" i="3"/>
  <c r="L27" i="3"/>
  <c r="K27" i="3"/>
  <c r="J27" i="3"/>
  <c r="I27" i="3"/>
  <c r="H27" i="3"/>
  <c r="G27" i="3"/>
  <c r="F27" i="3"/>
  <c r="E27" i="3"/>
  <c r="D27" i="3"/>
  <c r="C27" i="3"/>
  <c r="O26" i="3"/>
  <c r="N26" i="3"/>
  <c r="M26" i="3"/>
  <c r="L26" i="3"/>
  <c r="K26" i="3"/>
  <c r="J26" i="3"/>
  <c r="I26" i="3"/>
  <c r="H26" i="3"/>
  <c r="G26" i="3"/>
  <c r="F26" i="3"/>
  <c r="E26" i="3"/>
  <c r="D26" i="3"/>
  <c r="C26" i="3"/>
  <c r="E52" i="15" l="1"/>
  <c r="J66" i="15"/>
  <c r="I66" i="15"/>
  <c r="H66" i="15"/>
  <c r="G66" i="15"/>
  <c r="F66" i="15"/>
  <c r="E66" i="15"/>
  <c r="J65" i="15"/>
  <c r="I65" i="15"/>
  <c r="H65" i="15"/>
  <c r="G65" i="15"/>
  <c r="F65" i="15"/>
  <c r="E65" i="15"/>
  <c r="J64" i="15"/>
  <c r="I64" i="15"/>
  <c r="H64" i="15"/>
  <c r="G64" i="15"/>
  <c r="F64" i="15"/>
  <c r="E64" i="15"/>
  <c r="J63" i="15"/>
  <c r="I63" i="15"/>
  <c r="H63" i="15"/>
  <c r="G63" i="15"/>
  <c r="F63" i="15"/>
  <c r="E63" i="15"/>
  <c r="J62" i="15"/>
  <c r="I62" i="15"/>
  <c r="H62" i="15"/>
  <c r="G62" i="15"/>
  <c r="F62" i="15"/>
  <c r="E62" i="15"/>
  <c r="J61" i="15"/>
  <c r="I61" i="15"/>
  <c r="H61" i="15"/>
  <c r="G61" i="15"/>
  <c r="F61" i="15"/>
  <c r="E61" i="15"/>
  <c r="J60" i="15"/>
  <c r="I60" i="15"/>
  <c r="H60" i="15"/>
  <c r="G60" i="15"/>
  <c r="F60" i="15"/>
  <c r="E60" i="15"/>
  <c r="J59" i="15"/>
  <c r="I59" i="15"/>
  <c r="H59" i="15"/>
  <c r="G59" i="15"/>
  <c r="F59" i="15"/>
  <c r="E59" i="15"/>
  <c r="J58" i="15"/>
  <c r="I58" i="15"/>
  <c r="H58" i="15"/>
  <c r="G58" i="15"/>
  <c r="F58" i="15"/>
  <c r="E58" i="15"/>
  <c r="J57" i="15"/>
  <c r="I57" i="15"/>
  <c r="H57" i="15"/>
  <c r="G57" i="15"/>
  <c r="F57" i="15"/>
  <c r="E57" i="15"/>
  <c r="J56" i="15"/>
  <c r="I56" i="15"/>
  <c r="H56" i="15"/>
  <c r="G56" i="15"/>
  <c r="F56" i="15"/>
  <c r="E56" i="15"/>
  <c r="J55" i="15"/>
  <c r="I55" i="15"/>
  <c r="H55" i="15"/>
  <c r="G55" i="15"/>
  <c r="F55" i="15"/>
  <c r="E55" i="15"/>
  <c r="J54" i="15"/>
  <c r="I54" i="15"/>
  <c r="H54" i="15"/>
  <c r="G54" i="15"/>
  <c r="F54" i="15"/>
  <c r="E54" i="15"/>
  <c r="J53" i="15"/>
  <c r="I53" i="15"/>
  <c r="H53" i="15"/>
  <c r="G53" i="15"/>
  <c r="F53" i="15"/>
  <c r="E53" i="15"/>
  <c r="M52" i="15"/>
  <c r="L52" i="15"/>
  <c r="K52" i="15"/>
  <c r="J52" i="15"/>
  <c r="I52" i="15"/>
  <c r="H52" i="15"/>
  <c r="G52" i="15"/>
  <c r="F52" i="15"/>
  <c r="K57" i="10" l="1"/>
  <c r="L57" i="10"/>
  <c r="M57" i="10"/>
  <c r="K58" i="10"/>
  <c r="L58" i="10"/>
  <c r="M58" i="10"/>
  <c r="K59" i="10"/>
  <c r="L59" i="10"/>
  <c r="M59" i="10"/>
  <c r="K60" i="10"/>
  <c r="L60" i="10"/>
  <c r="M60" i="10"/>
  <c r="K61" i="10"/>
  <c r="L61" i="10"/>
  <c r="M61" i="10"/>
  <c r="K62" i="10"/>
  <c r="L62" i="10"/>
  <c r="M62" i="10"/>
  <c r="M66" i="10"/>
  <c r="L66" i="10"/>
  <c r="K66" i="10"/>
  <c r="J66" i="10"/>
  <c r="I66" i="10"/>
  <c r="H66" i="10"/>
  <c r="G66" i="10"/>
  <c r="F66" i="10"/>
  <c r="E66" i="10"/>
  <c r="M65" i="10"/>
  <c r="L65" i="10"/>
  <c r="K65" i="10"/>
  <c r="J65" i="10"/>
  <c r="I65" i="10"/>
  <c r="H65" i="10"/>
  <c r="G65" i="10"/>
  <c r="F65" i="10"/>
  <c r="E65" i="10"/>
  <c r="M64" i="10"/>
  <c r="L64" i="10"/>
  <c r="K64" i="10"/>
  <c r="J64" i="10"/>
  <c r="I64" i="10"/>
  <c r="H64" i="10"/>
  <c r="G64" i="10"/>
  <c r="F64" i="10"/>
  <c r="E64" i="10"/>
  <c r="M63" i="10"/>
  <c r="L63" i="10"/>
  <c r="K63" i="10"/>
  <c r="J63" i="10"/>
  <c r="I63" i="10"/>
  <c r="H63" i="10"/>
  <c r="G63" i="10"/>
  <c r="F63" i="10"/>
  <c r="E63" i="10"/>
  <c r="J62" i="10"/>
  <c r="I62" i="10"/>
  <c r="H62" i="10"/>
  <c r="G62" i="10"/>
  <c r="F62" i="10"/>
  <c r="E62" i="10"/>
  <c r="J61" i="10"/>
  <c r="I61" i="10"/>
  <c r="H61" i="10"/>
  <c r="G61" i="10"/>
  <c r="F61" i="10"/>
  <c r="E61" i="10"/>
  <c r="J60" i="10"/>
  <c r="I60" i="10"/>
  <c r="H60" i="10"/>
  <c r="G60" i="10"/>
  <c r="F60" i="10"/>
  <c r="E60" i="10"/>
  <c r="J59" i="10"/>
  <c r="I59" i="10"/>
  <c r="H59" i="10"/>
  <c r="G59" i="10"/>
  <c r="F59" i="10"/>
  <c r="E59" i="10"/>
  <c r="J58" i="10"/>
  <c r="I58" i="10"/>
  <c r="H58" i="10"/>
  <c r="G58" i="10"/>
  <c r="F58" i="10"/>
  <c r="E58" i="10"/>
  <c r="J57" i="10"/>
  <c r="I57" i="10"/>
  <c r="H57" i="10"/>
  <c r="G57" i="10"/>
  <c r="F57" i="10"/>
  <c r="E57" i="10"/>
  <c r="M56" i="10"/>
  <c r="L56" i="10"/>
  <c r="K56" i="10"/>
  <c r="J56" i="10"/>
  <c r="I56" i="10"/>
  <c r="H56" i="10"/>
  <c r="G56" i="10"/>
  <c r="F56" i="10"/>
  <c r="E56" i="10"/>
  <c r="M55" i="10"/>
  <c r="L55" i="10"/>
  <c r="K55" i="10"/>
  <c r="J55" i="10"/>
  <c r="I55" i="10"/>
  <c r="H55" i="10"/>
  <c r="G55" i="10"/>
  <c r="F55" i="10"/>
  <c r="E55" i="10"/>
  <c r="M54" i="10"/>
  <c r="L54" i="10"/>
  <c r="K54" i="10"/>
  <c r="J54" i="10"/>
  <c r="I54" i="10"/>
  <c r="H54" i="10"/>
  <c r="G54" i="10"/>
  <c r="F54" i="10"/>
  <c r="E54" i="10"/>
  <c r="M53" i="10"/>
  <c r="L53" i="10"/>
  <c r="K53" i="10"/>
  <c r="J53" i="10"/>
  <c r="I53" i="10"/>
  <c r="H53" i="10"/>
  <c r="G53" i="10"/>
  <c r="F53" i="10"/>
  <c r="E53" i="10"/>
  <c r="M52" i="10"/>
  <c r="L52" i="10"/>
  <c r="K52" i="10"/>
  <c r="J52" i="10"/>
  <c r="I52" i="10"/>
  <c r="H52" i="10"/>
  <c r="G52" i="10"/>
  <c r="F52" i="10"/>
  <c r="E52" i="10"/>
  <c r="B90" i="4"/>
  <c r="B104" i="4"/>
  <c r="B103" i="4"/>
  <c r="B102" i="4"/>
  <c r="B101" i="4"/>
  <c r="B100" i="4"/>
  <c r="B99" i="4"/>
  <c r="B98" i="4"/>
  <c r="B97" i="4"/>
  <c r="B96" i="4"/>
  <c r="B95" i="4"/>
  <c r="B94" i="4"/>
  <c r="B93" i="4"/>
  <c r="B92" i="4"/>
  <c r="B91" i="4"/>
  <c r="B28" i="4"/>
  <c r="B90" i="3"/>
  <c r="B91" i="3"/>
  <c r="B92" i="3"/>
  <c r="B93" i="3"/>
  <c r="B94" i="3"/>
  <c r="B95" i="3"/>
  <c r="B96" i="3"/>
  <c r="B97" i="3"/>
  <c r="B98" i="3"/>
  <c r="B99" i="3"/>
  <c r="B100" i="3"/>
  <c r="B101" i="3"/>
  <c r="B102" i="3"/>
  <c r="B103" i="3"/>
  <c r="B89" i="3"/>
  <c r="B28" i="6" l="1"/>
  <c r="B29" i="6"/>
  <c r="B30" i="6"/>
  <c r="B31" i="6"/>
  <c r="B32" i="6"/>
  <c r="B33" i="6"/>
  <c r="B34" i="6"/>
  <c r="B35" i="6"/>
  <c r="B36" i="6"/>
  <c r="B37" i="6"/>
  <c r="B38" i="6"/>
  <c r="B39" i="6"/>
  <c r="B40" i="6"/>
  <c r="B41" i="6"/>
  <c r="B27" i="6"/>
  <c r="B41" i="4"/>
  <c r="B40" i="4"/>
  <c r="B39" i="4"/>
  <c r="B38" i="4"/>
  <c r="B37" i="4"/>
  <c r="B36" i="4"/>
  <c r="B35" i="4"/>
  <c r="B34" i="4"/>
  <c r="B33" i="4"/>
  <c r="B32" i="4"/>
  <c r="B31" i="4"/>
  <c r="B30" i="4"/>
  <c r="B29" i="4"/>
  <c r="B27" i="4"/>
  <c r="B27" i="3"/>
  <c r="B28" i="3"/>
  <c r="B29" i="3"/>
  <c r="B30" i="3"/>
  <c r="B31" i="3"/>
  <c r="B32" i="3"/>
  <c r="B33" i="3"/>
  <c r="B34" i="3"/>
  <c r="B35" i="3"/>
  <c r="B36" i="3"/>
  <c r="B37" i="3"/>
  <c r="B38" i="3"/>
  <c r="B39" i="3"/>
  <c r="B40" i="3"/>
  <c r="B26" i="3"/>
</calcChain>
</file>

<file path=xl/sharedStrings.xml><?xml version="1.0" encoding="utf-8"?>
<sst xmlns="http://schemas.openxmlformats.org/spreadsheetml/2006/main" count="1415" uniqueCount="267">
  <si>
    <t>Zdroj: ČSÚ, Roční výkaz o výzkumu a vývoji</t>
  </si>
  <si>
    <t>Česká republika</t>
  </si>
  <si>
    <t>Hl. m. Praha</t>
  </si>
  <si>
    <t>Středočeský</t>
  </si>
  <si>
    <t>Jihočeský</t>
  </si>
  <si>
    <t>Plzeňský</t>
  </si>
  <si>
    <t>Karlovarský</t>
  </si>
  <si>
    <t>Ústecký</t>
  </si>
  <si>
    <t>Liberecký</t>
  </si>
  <si>
    <t>Královéhradecký</t>
  </si>
  <si>
    <t>Pardubický</t>
  </si>
  <si>
    <t>Kraj Vysočina</t>
  </si>
  <si>
    <t>Jihomoravský</t>
  </si>
  <si>
    <t>Olomoucký</t>
  </si>
  <si>
    <t>Zlínský</t>
  </si>
  <si>
    <t>Moravskoslezský</t>
  </si>
  <si>
    <t>Zdroj: ČSÚ</t>
  </si>
  <si>
    <t>Podnikatelský</t>
  </si>
  <si>
    <t>Vládní</t>
  </si>
  <si>
    <t>Vysokoškolský</t>
  </si>
  <si>
    <t>veřejné z ČR</t>
  </si>
  <si>
    <t>mzdové</t>
  </si>
  <si>
    <t>veřejné z EU</t>
  </si>
  <si>
    <t>v procentech</t>
  </si>
  <si>
    <r>
      <t>ČR</t>
    </r>
    <r>
      <rPr>
        <sz val="8"/>
        <rFont val="Arial"/>
        <family val="2"/>
        <charset val="238"/>
      </rPr>
      <t>, kraje</t>
    </r>
  </si>
  <si>
    <r>
      <rPr>
        <b/>
        <sz val="8"/>
        <rFont val="Arial"/>
        <family val="2"/>
        <charset val="238"/>
      </rPr>
      <t>ČR</t>
    </r>
    <r>
      <rPr>
        <sz val="8"/>
        <rFont val="Arial"/>
        <family val="2"/>
        <charset val="238"/>
      </rPr>
      <t>, kraje</t>
    </r>
  </si>
  <si>
    <t>v mil. Kč</t>
  </si>
  <si>
    <t>v Kč</t>
  </si>
  <si>
    <t>-</t>
  </si>
  <si>
    <t>OBSAH</t>
  </si>
  <si>
    <t>celkem</t>
  </si>
  <si>
    <t>Podíl krajů na celkových výdajích na výzkum a vývoj</t>
  </si>
  <si>
    <t>Podíl celkových výdajů na výzkum a vývoj na regionálním HDP</t>
  </si>
  <si>
    <t>ostatní běžné</t>
  </si>
  <si>
    <r>
      <t>NH celkem</t>
    </r>
    <r>
      <rPr>
        <vertAlign val="superscript"/>
        <sz val="8"/>
        <rFont val="Arial"/>
        <family val="2"/>
        <charset val="238"/>
      </rPr>
      <t>1)</t>
    </r>
  </si>
  <si>
    <r>
      <rPr>
        <vertAlign val="superscript"/>
        <sz val="8"/>
        <rFont val="Arial"/>
        <family val="2"/>
        <charset val="238"/>
      </rPr>
      <t xml:space="preserve">1) </t>
    </r>
    <r>
      <rPr>
        <sz val="8"/>
        <rFont val="Arial"/>
        <family val="2"/>
        <charset val="238"/>
      </rPr>
      <t>Údaje za národní hospodářství (NH) celkem zahrnují i výdaje na VaV v soukromém neziskovém sektoru.</t>
    </r>
  </si>
  <si>
    <t>REG_HDP_BC Hrubý domácí produkt v běžných cenách</t>
  </si>
  <si>
    <t xml:space="preserve">http://apl.czso.cz/pll/rocenka/rocenka.indexnu_reg </t>
  </si>
  <si>
    <t>REG_OBYV Střední stav obyvatelstva</t>
  </si>
  <si>
    <t>fyzické osoby</t>
  </si>
  <si>
    <t>v %</t>
  </si>
  <si>
    <t xml:space="preserve">přepočtené osoby na plnou roční pracovní dobu plně věnovanou VaV činnostem (FTE) </t>
  </si>
  <si>
    <t>v tis. Kč</t>
  </si>
  <si>
    <t>%</t>
  </si>
  <si>
    <t xml:space="preserve">Tab. 1.1 </t>
  </si>
  <si>
    <t xml:space="preserve">Tab. 1.2 </t>
  </si>
  <si>
    <t xml:space="preserve">Tab. 1.3 </t>
  </si>
  <si>
    <t>Tab. 1.1 Celkové výdaje na výzkum a vývoj</t>
  </si>
  <si>
    <t>Tab. 1.2 Podíl krajů na celkových výdajích na výzkum a vývoj</t>
  </si>
  <si>
    <t>Tab. 1.3 Podíl celkových výdajů na výzkum a vývoj na regionálním HDP</t>
  </si>
  <si>
    <t>REG_THFK Tvorba hrubého fixního kapitálu celkem</t>
  </si>
  <si>
    <t>pojem (zkratka)</t>
  </si>
  <si>
    <t>definice</t>
  </si>
  <si>
    <t>Zdroje z EU</t>
  </si>
  <si>
    <t>Podílové ukazatele</t>
  </si>
  <si>
    <t>Tabulky s podílovými údaji v tomto souboru obsahují vzorce, aby bylo patrné, jak k výpočtům jednotlivých podílů došlo.</t>
  </si>
  <si>
    <t xml:space="preserve">Žlutá tabulka označuje údaje, které byly na daném listu použity k výpočtu podílových ukazatelů. </t>
  </si>
  <si>
    <t>Zahrnuje dotace ze zdrojů EU získané např. v rámci operačních programů jako je VaVpI nebo PIK.</t>
  </si>
  <si>
    <t>Celkové výdaje na výzkum a vývoj (GERD)</t>
  </si>
  <si>
    <t>Gross Research and Development Expenditure (GERD)</t>
  </si>
  <si>
    <t>Název indikátoru:</t>
  </si>
  <si>
    <t>Definice:</t>
  </si>
  <si>
    <t>Zdroj dat:</t>
  </si>
  <si>
    <t>Mezinárodní srovnání:</t>
  </si>
  <si>
    <t>Poznámky:</t>
  </si>
  <si>
    <t>Český statistický úřad; Roční zjišťování o výzkumu a vývoji - výkaz VTR 5-01</t>
  </si>
  <si>
    <t>http://www.oecd.org/publications/frascati-manual-2015-9789264239012-en.htm</t>
  </si>
  <si>
    <t>https://eur-lex.europa.eu/legal-content/CS/TXT/?uri=CELEX:32019R2152</t>
  </si>
  <si>
    <t xml:space="preserve">Statistický úřad Evropských společenství (EUROSTAT): </t>
  </si>
  <si>
    <t>OECD:</t>
  </si>
  <si>
    <t>Webové stránky ČSÚ k ukazatelům výzkumu a vývoje</t>
  </si>
  <si>
    <t>Krajské srovnání:</t>
  </si>
  <si>
    <t>https://apl.czso.cz/pll/rocenka/rocenka.indexnu_reg</t>
  </si>
  <si>
    <t>Celkové výdaje na výzkum a vývoj (mil. Kč)</t>
  </si>
  <si>
    <t>Podíl výdajů na výzkum a vývoj financovaných z domácích a zahraničních veřejných zdrojů na regionálním HDP</t>
  </si>
  <si>
    <t>* pokud není uvedeno jinak</t>
  </si>
  <si>
    <r>
      <rPr>
        <b/>
        <sz val="9"/>
        <color theme="1"/>
        <rFont val="Calibri"/>
        <family val="2"/>
        <charset val="238"/>
        <scheme val="minor"/>
      </rPr>
      <t>Nařízení Evropského parlamentu a Rady (EU) 2019/2152</t>
    </r>
    <r>
      <rPr>
        <sz val="9"/>
        <color theme="1"/>
        <rFont val="Calibri"/>
        <family val="2"/>
        <charset val="238"/>
        <scheme val="minor"/>
      </rPr>
      <t xml:space="preserve"> ze dne 27. listopadu 2019 o evropských podnikových statistikách a zrušení deseti právních aktů v oblasti podnikových statistik (Text s významem pro EHP)</t>
    </r>
  </si>
  <si>
    <r>
      <rPr>
        <b/>
        <sz val="9"/>
        <color theme="1"/>
        <rFont val="Calibri"/>
        <family val="2"/>
        <charset val="238"/>
        <scheme val="minor"/>
      </rPr>
      <t xml:space="preserve">Celkové výdaje na výzkum a vývoj </t>
    </r>
    <r>
      <rPr>
        <sz val="9"/>
        <color theme="1"/>
        <rFont val="Calibri"/>
        <family val="2"/>
        <charset val="238"/>
        <scheme val="minor"/>
      </rPr>
      <t xml:space="preserve">jsou sledovány pomocí ukazatele tzv. </t>
    </r>
    <r>
      <rPr>
        <b/>
        <sz val="9"/>
        <color theme="1"/>
        <rFont val="Calibri"/>
        <family val="2"/>
        <charset val="238"/>
        <scheme val="minor"/>
      </rPr>
      <t>hrubých domácích vnitřních výdajů na výzkum a vývoj</t>
    </r>
    <r>
      <rPr>
        <sz val="9"/>
        <color theme="1"/>
        <rFont val="Calibri"/>
        <family val="2"/>
        <charset val="238"/>
        <scheme val="minor"/>
      </rPr>
      <t xml:space="preserve">, který je označován anglickou zkratkou </t>
    </r>
    <r>
      <rPr>
        <b/>
        <sz val="9"/>
        <color theme="1"/>
        <rFont val="Calibri"/>
        <family val="2"/>
        <charset val="238"/>
        <scheme val="minor"/>
      </rPr>
      <t xml:space="preserve">GERD (Gross Domestic Expenditure on R&amp;D). </t>
    </r>
    <r>
      <rPr>
        <sz val="9"/>
        <color theme="1"/>
        <rFont val="Calibri"/>
        <family val="2"/>
        <charset val="238"/>
        <scheme val="minor"/>
      </rPr>
      <t xml:space="preserve">Tento ukazatel zahrnuje veškeré neinvestiční a investiční výdaje vynaložené ve sledovaném roce na výzkum a vývoj prováděný na území daného státu, a to bez ohledu na zdroj a způsob jejich financování. </t>
    </r>
  </si>
  <si>
    <r>
      <rPr>
        <b/>
        <sz val="9"/>
        <color theme="1"/>
        <rFont val="Calibri"/>
        <family val="2"/>
        <charset val="238"/>
        <scheme val="minor"/>
      </rPr>
      <t>Výzkum a vývoj</t>
    </r>
    <r>
      <rPr>
        <sz val="9"/>
        <color theme="1"/>
        <rFont val="Calibri"/>
        <family val="2"/>
        <charset val="238"/>
        <scheme val="minor"/>
      </rPr>
      <t xml:space="preserve"> (dále jen VaV) je systematická tvůrčí práce konaná za účelem rozšíření stávajícího poznání, včetně poznání člověka, kultury a společnosti, získání nových znalostí nebo jejich využití v praxi, a to metodami, které umožňují potvrzení, doplnění či vyvrácení získaných poznatků (OECD 2015, Frascati manuál - dále jen FM 2015). Základním pravidlem pro určení, zda se jedná o VaV činnost, je přítomnost prvku novosti, kreativity, nejistoty, systematičnosti a reprodukovatelnosti.</t>
    </r>
  </si>
  <si>
    <r>
      <t xml:space="preserve">Poznámka: </t>
    </r>
    <r>
      <rPr>
        <i/>
        <sz val="9"/>
        <color theme="1"/>
        <rFont val="Calibri"/>
        <family val="2"/>
        <charset val="238"/>
        <scheme val="minor"/>
      </rPr>
      <t xml:space="preserve">Rozlišují se </t>
    </r>
    <r>
      <rPr>
        <b/>
        <i/>
        <sz val="9"/>
        <color theme="1"/>
        <rFont val="Calibri"/>
        <family val="2"/>
        <charset val="238"/>
        <scheme val="minor"/>
      </rPr>
      <t>tři základní typy (kategorie) prováděné výzkumné a vývojové činnosti</t>
    </r>
    <r>
      <rPr>
        <i/>
        <sz val="9"/>
        <color theme="1"/>
        <rFont val="Calibri"/>
        <family val="2"/>
        <charset val="238"/>
        <scheme val="minor"/>
      </rPr>
      <t xml:space="preserve">: 
• </t>
    </r>
    <r>
      <rPr>
        <b/>
        <i/>
        <sz val="9"/>
        <color theme="1"/>
        <rFont val="Calibri"/>
        <family val="2"/>
        <charset val="238"/>
        <scheme val="minor"/>
      </rPr>
      <t>Základní výzkum</t>
    </r>
    <r>
      <rPr>
        <i/>
        <sz val="9"/>
        <color theme="1"/>
        <rFont val="Calibri"/>
        <family val="2"/>
        <charset val="238"/>
        <scheme val="minor"/>
      </rPr>
      <t xml:space="preserve">, kterým se rozumí experimentální a teoretická práce vynakládaná primárně za účelem získání nových vědomostí o základních principech jevů nebo pozorovatelných skutečností, která není primárně zaměřena na konkrétní uplatnění nebo využití v praxi. Někdy se tento druh výzkumu označuje jako badatelský.
• </t>
    </r>
    <r>
      <rPr>
        <b/>
        <i/>
        <sz val="9"/>
        <color theme="1"/>
        <rFont val="Calibri"/>
        <family val="2"/>
        <charset val="238"/>
        <scheme val="minor"/>
      </rPr>
      <t>Aplikovaný výzkum</t>
    </r>
    <r>
      <rPr>
        <i/>
        <sz val="9"/>
        <color theme="1"/>
        <rFont val="Calibri"/>
        <family val="2"/>
        <charset val="238"/>
        <scheme val="minor"/>
      </rPr>
      <t xml:space="preserve">, kterým se rozumí plánovitý výzkum nebo kritické šetření zaměřené na získání nových poznatků a dovedností pro vývoj nových výrobků, postupů nebo služeb nebo ke značnému zdokonalení stávajících výrobků, postupů nebo služeb; zahrnuje vytváření dílčích částí složitých systémů nezbytných pro průmyslový výzkum, zejména pro obecné ověřování technologie, kromě prototypů. Výsledky aplikovaného výzkumu jsou směřovány ke specifickému a praktickému cíli. Někdy se tento druh výzkumu označuje jako průmyslový.
• </t>
    </r>
    <r>
      <rPr>
        <b/>
        <i/>
        <sz val="9"/>
        <color theme="1"/>
        <rFont val="Calibri"/>
        <family val="2"/>
        <charset val="238"/>
        <scheme val="minor"/>
      </rPr>
      <t>Experimentální vývoj</t>
    </r>
    <r>
      <rPr>
        <i/>
        <sz val="9"/>
        <color theme="1"/>
        <rFont val="Calibri"/>
        <family val="2"/>
        <charset val="238"/>
        <scheme val="minor"/>
      </rPr>
      <t xml:space="preserve">, kterým se rozumí získávání, spojování, formování a používání stávajících vědeckých, technologických, obchodních a jiných příslušných poznatků a dovedností pro návrh nových nebo podstatně zdokonalených výrobků, postupů nebo služeb. Experimentální vývoj </t>
    </r>
    <r>
      <rPr>
        <i/>
        <u/>
        <sz val="9"/>
        <color theme="1"/>
        <rFont val="Calibri"/>
        <family val="2"/>
        <charset val="238"/>
        <scheme val="minor"/>
      </rPr>
      <t>může zahrnovat</t>
    </r>
    <r>
      <rPr>
        <i/>
        <sz val="9"/>
        <color theme="1"/>
        <rFont val="Calibri"/>
        <family val="2"/>
        <charset val="238"/>
        <scheme val="minor"/>
      </rPr>
      <t xml:space="preserve"> i vývoj prototypů, demonstrační činnosti, pilotní projekty, testování a ověřování nových nebo zdokonalených výrobků, postupů nebo služeb v prostředí reprezentativním z hlediska reálných provozních podmínek, pokud hlavní cíl spočívá v dalším technickém zlepšení výrobků, postupů nebo služeb. Experimentální vývoj </t>
    </r>
    <r>
      <rPr>
        <i/>
        <u/>
        <sz val="9"/>
        <color theme="1"/>
        <rFont val="Calibri"/>
        <family val="2"/>
        <charset val="238"/>
        <scheme val="minor"/>
      </rPr>
      <t>nezahrnuje</t>
    </r>
    <r>
      <rPr>
        <i/>
        <sz val="9"/>
        <color theme="1"/>
        <rFont val="Calibri"/>
        <family val="2"/>
        <charset val="238"/>
        <scheme val="minor"/>
      </rPr>
      <t xml:space="preserve"> běžné nebo pravidelné změny výrobků, výrobních linek, výrobních postupů, stávajících služeb a jiných nedokončených operací, i když takovéto změny mohou představovat zlepšení. 
Podrobné definice jednotlivých typů VaV činnosti jsou uvedeny ve </t>
    </r>
    <r>
      <rPr>
        <b/>
        <i/>
        <sz val="9"/>
        <color theme="1"/>
        <rFont val="Calibri"/>
        <family val="2"/>
        <charset val="238"/>
        <scheme val="minor"/>
      </rPr>
      <t>FM 2015 v kapitole č. 2.5</t>
    </r>
    <r>
      <rPr>
        <i/>
        <sz val="9"/>
        <color theme="1"/>
        <rFont val="Calibri"/>
        <family val="2"/>
        <charset val="238"/>
        <scheme val="minor"/>
      </rPr>
      <t xml:space="preserve">
</t>
    </r>
  </si>
  <si>
    <t>Podíl krajů na celkových neinvestičních výdajích na výzkum a vývoj</t>
  </si>
  <si>
    <t>Podíl neinvestičních výdajů na celkových výdajích na výzkum a vývoj v daném kraji</t>
  </si>
  <si>
    <t>Podíl neinvestičních výdajů na výzkum a vývoj na regionálním HDP</t>
  </si>
  <si>
    <t>investiční</t>
  </si>
  <si>
    <r>
      <rPr>
        <b/>
        <i/>
        <sz val="9"/>
        <color theme="1"/>
        <rFont val="Calibri"/>
        <family val="2"/>
        <charset val="238"/>
        <scheme val="minor"/>
      </rPr>
      <t xml:space="preserve">Poznámka: </t>
    </r>
    <r>
      <rPr>
        <i/>
        <sz val="9"/>
        <color theme="1"/>
        <rFont val="Calibri"/>
        <family val="2"/>
        <charset val="238"/>
        <scheme val="minor"/>
      </rPr>
      <t xml:space="preserve">Do sledovaných (vnitřních) výdajů na VaV v rámci jednotlivých subjektů, které provádějí VaV činnost nepatří výdaje vynaložené na VaV provedený mimo sledovaný subjekt. Tyto výdaje na VaV se sledují samostatně jako tzv. vnější (extramural) výdaje. Do vnitřních výdajů na VaV tak nepatří výdaje vynaložené za nákup služeb VaV od jiných subjektů provádějících VaV, prostředky převedené ostatním spoluřešitelům v rámci společného VaV projektu a dotace či příspěvky (finanční transfery) poskytnuté třetím osobám na u nich prováděný VaV. Toto rozlišení se používá z důvodu zamezení dvojího započtení výdajů na VaV do celkových výdajů za VaV provedený na daném území (ukazatel GERD), a to jako provozní náklady účtované subjektem, který daný VaV provádí a jako náklady na nákup služeb VaV subjektu, který daný VaV poptává. </t>
    </r>
    <r>
      <rPr>
        <b/>
        <i/>
        <sz val="9"/>
        <color theme="1"/>
        <rFont val="Calibri"/>
        <family val="2"/>
        <charset val="238"/>
        <scheme val="minor"/>
      </rPr>
      <t xml:space="preserve">Podrobněji FM 2015 kapitola č. 4. </t>
    </r>
    <r>
      <rPr>
        <i/>
        <sz val="9"/>
        <color theme="1"/>
        <rFont val="Calibri"/>
        <family val="2"/>
        <charset val="238"/>
        <scheme val="minor"/>
      </rPr>
      <t xml:space="preserve">
</t>
    </r>
    <r>
      <rPr>
        <b/>
        <i/>
        <sz val="9"/>
        <color theme="1"/>
        <rFont val="Calibri"/>
        <family val="2"/>
        <charset val="238"/>
        <scheme val="minor"/>
      </rPr>
      <t>Národní a mezinárodní účetní standardy jako např. IFRS nebo US GAAP</t>
    </r>
    <r>
      <rPr>
        <i/>
        <sz val="9"/>
        <color theme="1"/>
        <rFont val="Calibri"/>
        <family val="2"/>
        <charset val="238"/>
        <scheme val="minor"/>
      </rPr>
      <t xml:space="preserve"> používané ekonomickými subjekty obvykle neodlišují mezi výše uvedenými koncepty vnitřních a vnějších výdajů na VaV.</t>
    </r>
  </si>
  <si>
    <t>Dostupné třídění:</t>
  </si>
  <si>
    <t>Kontaktní osoba:</t>
  </si>
  <si>
    <t>UNESCO:</t>
  </si>
  <si>
    <t>https://www.oecd.org/sti/msti.htm</t>
  </si>
  <si>
    <t>http://uis.unesco.org/en/topic/research-and-development</t>
  </si>
  <si>
    <t>https://www.oecd.org/sti/inno/researchanddevelopmentstatisticsrds.htm</t>
  </si>
  <si>
    <t>Měřící jednotky:</t>
  </si>
  <si>
    <r>
      <t>Organizace pro ekonomickou spolupráci a rozvoj (OECD): Frascati Manual 2015 (</t>
    </r>
    <r>
      <rPr>
        <sz val="9"/>
        <color theme="1"/>
        <rFont val="Calibri"/>
        <family val="2"/>
        <charset val="238"/>
        <scheme val="minor"/>
      </rPr>
      <t>Guidelines for Collecting and Reporting Data on Research and Experimental Development)</t>
    </r>
  </si>
  <si>
    <t>Dostupná časová řada</t>
  </si>
  <si>
    <t>Periodicita aktualizace</t>
  </si>
  <si>
    <t>Referenční období</t>
  </si>
  <si>
    <r>
      <t xml:space="preserve">Rok </t>
    </r>
    <r>
      <rPr>
        <sz val="9"/>
        <color theme="1"/>
        <rFont val="Calibri"/>
        <family val="2"/>
        <charset val="238"/>
        <scheme val="minor"/>
      </rPr>
      <t>- období, ke kterému je indikátor vztažen</t>
    </r>
  </si>
  <si>
    <r>
      <t>Ročně</t>
    </r>
    <r>
      <rPr>
        <sz val="9"/>
        <color theme="1"/>
        <rFont val="Calibri"/>
        <family val="2"/>
        <charset val="238"/>
        <scheme val="minor"/>
      </rPr>
      <t xml:space="preserve"> - 10 měsíců (říjen) po skončení referenčního období (T+10)</t>
    </r>
  </si>
  <si>
    <t>Podrobná metodika:</t>
  </si>
  <si>
    <t>Podrobné údaje za ČR:</t>
  </si>
  <si>
    <t>Tab. 1.5 Celkové výdaje na výzkum a vývoj na 1 přepočteného výzkumného a vývojové pracovníka v daném kraji</t>
  </si>
  <si>
    <r>
      <t>přepočtené počty (FTE)</t>
    </r>
    <r>
      <rPr>
        <vertAlign val="superscript"/>
        <sz val="8"/>
        <rFont val="Arial"/>
        <family val="2"/>
        <charset val="238"/>
      </rPr>
      <t>1)</t>
    </r>
  </si>
  <si>
    <r>
      <rPr>
        <vertAlign val="superscript"/>
        <sz val="8"/>
        <rFont val="Arial"/>
        <family val="2"/>
        <charset val="238"/>
      </rPr>
      <t>1)</t>
    </r>
    <r>
      <rPr>
        <sz val="8"/>
        <rFont val="Arial"/>
        <family val="2"/>
        <charset val="238"/>
      </rPr>
      <t xml:space="preserve"> přepočtené osoby (FTE – Full Time Equivalent) na plnou roční pracovní dobu plně věnovanou VaV činnostem</t>
    </r>
  </si>
  <si>
    <t>Tab. 1.5</t>
  </si>
  <si>
    <t>Tab. 2.1</t>
  </si>
  <si>
    <t>Tab. 2.2</t>
  </si>
  <si>
    <t>Tab. 2.3</t>
  </si>
  <si>
    <t>Tab. 1.4</t>
  </si>
  <si>
    <t>Pracovníci ve výzkumu a vývoji celkem</t>
  </si>
  <si>
    <t>2. Celkové výdaje na výzkum a vývoj podle druhu nákladů</t>
  </si>
  <si>
    <t>3. Mzdové a ostatní běžné (neinvestiční) výdaje na výzkum a vývoj</t>
  </si>
  <si>
    <t xml:space="preserve">Tab. 3.1 </t>
  </si>
  <si>
    <t>Tab. 3.2</t>
  </si>
  <si>
    <t>Tab. 3.3</t>
  </si>
  <si>
    <t>Tab. 3.4</t>
  </si>
  <si>
    <t>Tab. 3.5</t>
  </si>
  <si>
    <t>Tab. 3.3 Podíl neinvestičních výdajů na celkových výdajích na výzkum a vývoj v daném kraji</t>
  </si>
  <si>
    <t>Tab. 3.4 Podíl neinvestičních výdajů na výzkum a vývoj na regionálním HDP</t>
  </si>
  <si>
    <t>Tab. 3.5 Neinvestiční výdaje na výzkum a vývoj na 1 přepočteného výzkumného a vývojové pracovníka</t>
  </si>
  <si>
    <t>Mzdové a ostatní běžné (neinvestiční) výdaje na výzkum a vývoj (mil. Kč)</t>
  </si>
  <si>
    <t>Tab. 1.4 Celkové výdaje na výzkum a vývoj na 1 obyvatele</t>
  </si>
  <si>
    <t>Tab. 4.1</t>
  </si>
  <si>
    <t>Tab. 4.2</t>
  </si>
  <si>
    <t>Tab. 4.3</t>
  </si>
  <si>
    <t>Tab. 4.4</t>
  </si>
  <si>
    <t>Tab. 4.5</t>
  </si>
  <si>
    <t>Tab. 4.5 Kapitálové výdaje na výzkum a vývoj na 1 přepočteného výzkumného a vývojové pracovníka</t>
  </si>
  <si>
    <t>Tab. 5.1</t>
  </si>
  <si>
    <t>Tab. 5.2</t>
  </si>
  <si>
    <t>Tab. 5.3</t>
  </si>
  <si>
    <t>5. Celkové výdaje na výzkum a vývoj podle hlavních zdrojů financování</t>
  </si>
  <si>
    <t>Tab. 6.1</t>
  </si>
  <si>
    <t>Tab. 6.2</t>
  </si>
  <si>
    <t>Tab. 6.3</t>
  </si>
  <si>
    <t>Tab. 6.4</t>
  </si>
  <si>
    <t>Tab. 7.1</t>
  </si>
  <si>
    <t>Tab. 7.2</t>
  </si>
  <si>
    <t>Tab. 7.3</t>
  </si>
  <si>
    <t>Tab. 7.4</t>
  </si>
  <si>
    <t>Tab. 8.1</t>
  </si>
  <si>
    <t>Tab. 8.2</t>
  </si>
  <si>
    <t>Tab. 8.3</t>
  </si>
  <si>
    <t>9. Celkové výdaje na výzkum a vývoj podle hlavních sektorů provádění</t>
  </si>
  <si>
    <t>Tab. 9.1</t>
  </si>
  <si>
    <t>Tab. 9.2</t>
  </si>
  <si>
    <t>Tab. 9.3</t>
  </si>
  <si>
    <t>Tab. 9.4</t>
  </si>
  <si>
    <t>Tab. 9.5</t>
  </si>
  <si>
    <t>Podle druhu výdajů/nákladů na VaV 
Podle zdrojů financování VaV
Podle sektorů provádění VaV
Podle typu prováděné VaV činnosti
Podle převažující oblasti VaV (klasifikace FORD) sledovaných pracovišť VaV
Podle převažující ekonomické činnosti (CZ-NACE sekce) subjektů provádějících VaV
Podle krajů (CZ-NUTS3) - podle místa provádění VaV sledovaných pracovišť VaV</t>
  </si>
  <si>
    <t>- mil. Kč v běžných cenách
- jako podíl na HDP (%)</t>
  </si>
  <si>
    <r>
      <rPr>
        <b/>
        <i/>
        <sz val="9"/>
        <color theme="1"/>
        <rFont val="Calibri"/>
        <family val="2"/>
        <charset val="238"/>
        <scheme val="minor"/>
      </rPr>
      <t>Poznámka:</t>
    </r>
    <r>
      <rPr>
        <i/>
        <sz val="9"/>
        <color theme="1"/>
        <rFont val="Calibri"/>
        <family val="2"/>
        <charset val="238"/>
        <scheme val="minor"/>
      </rPr>
      <t xml:space="preserve"> Za účelem mezinárodního srovnání se celkové výdaje na výzkum a vývoj nejčastěji poměřují k HDP. Tento ukazatel (GERD jako % HDP), označovaný rovněž jako</t>
    </r>
    <r>
      <rPr>
        <b/>
        <i/>
        <sz val="9"/>
        <color theme="1"/>
        <rFont val="Calibri"/>
        <family val="2"/>
        <charset val="238"/>
        <scheme val="minor"/>
      </rPr>
      <t xml:space="preserve"> intenzita VaV (R&amp;D intensity)</t>
    </r>
    <r>
      <rPr>
        <i/>
        <sz val="9"/>
        <color theme="1"/>
        <rFont val="Calibri"/>
        <family val="2"/>
        <charset val="238"/>
        <scheme val="minor"/>
      </rPr>
      <t xml:space="preserve">, je zařazen mezi základní ukazatele k hodnocení cílů Strategie Evropa 2020 vyjadřující rozsah kapacit výzkumu a vývoje jednotlivých ekonomik.  
Jelikož má však tento poměrový ukazatel celou řadu negativ z hlediska jeho interpretace, je například ovlivněn rozdílnou výší a nárůstem HDP v jednotlivých zemích, pro mezinárodní srovnání se používají </t>
    </r>
    <r>
      <rPr>
        <b/>
        <i/>
        <sz val="9"/>
        <color theme="1"/>
        <rFont val="Calibri"/>
        <family val="2"/>
        <charset val="238"/>
        <scheme val="minor"/>
      </rPr>
      <t>celkové výdaje na VaV vyjádřené v PPP připadající na jednoho obyvatele.</t>
    </r>
    <r>
      <rPr>
        <i/>
        <sz val="9"/>
        <color theme="1"/>
        <rFont val="Calibri"/>
        <family val="2"/>
        <charset val="238"/>
        <scheme val="minor"/>
      </rPr>
      <t xml:space="preserve"> Tento standardizovaný ukazatel eliminuje nejen rozdílnou velikost sledovaných ekonomik, ale i jejich cenovou úroveň. 
</t>
    </r>
  </si>
  <si>
    <t xml:space="preserve">Statistické ročenky jednotlivých krajů jsou dostupné na stránkách ČSÚ, VaV se zabývá kapitola 19. </t>
  </si>
  <si>
    <t>Poznámky</t>
  </si>
  <si>
    <t>Metodika</t>
  </si>
  <si>
    <r>
      <t xml:space="preserve"> - podle </t>
    </r>
    <r>
      <rPr>
        <b/>
        <sz val="9"/>
        <color theme="1"/>
        <rFont val="Calibri"/>
        <family val="2"/>
        <charset val="238"/>
        <scheme val="minor"/>
      </rPr>
      <t>druhu výdajů/nákladů na VaV,</t>
    </r>
    <r>
      <rPr>
        <sz val="9"/>
        <color theme="1"/>
        <rFont val="Calibri"/>
        <family val="2"/>
        <charset val="238"/>
        <scheme val="minor"/>
      </rPr>
      <t xml:space="preserve"> které odpovídají účetním položkám (např. mzdové náklady, ostatní běžné náklady, pořízení DHM atd.) - podrobněji viz sledované kategorie jednotlivých nákladových a výdajových položek uvedené </t>
    </r>
    <r>
      <rPr>
        <b/>
        <sz val="9"/>
        <color theme="1"/>
        <rFont val="Calibri"/>
        <family val="2"/>
        <charset val="238"/>
        <scheme val="minor"/>
      </rPr>
      <t>v oddíle 127 výkazu VTR 5-01</t>
    </r>
    <r>
      <rPr>
        <sz val="9"/>
        <color theme="1"/>
        <rFont val="Calibri"/>
        <family val="2"/>
        <charset val="238"/>
        <scheme val="minor"/>
      </rPr>
      <t xml:space="preserve">
 - podle </t>
    </r>
    <r>
      <rPr>
        <b/>
        <sz val="9"/>
        <color theme="1"/>
        <rFont val="Calibri"/>
        <family val="2"/>
        <charset val="238"/>
        <scheme val="minor"/>
      </rPr>
      <t>zdrojů financování VaV,</t>
    </r>
    <r>
      <rPr>
        <sz val="9"/>
        <color theme="1"/>
        <rFont val="Calibri"/>
        <family val="2"/>
        <charset val="238"/>
        <scheme val="minor"/>
      </rPr>
      <t xml:space="preserve"> které sledované subjekty využily (získaly) na svoji VaV činnost - podrobněji viz sledované zdroje uvedené </t>
    </r>
    <r>
      <rPr>
        <b/>
        <sz val="9"/>
        <color theme="1"/>
        <rFont val="Calibri"/>
        <family val="2"/>
        <charset val="238"/>
        <scheme val="minor"/>
      </rPr>
      <t>v oddíle 128 výkazu VTR 5-01.</t>
    </r>
  </si>
  <si>
    <t>https://ec.europa.eu/eurostat/web/science-technology-innovation/database</t>
  </si>
  <si>
    <t>Výzkum a vývoj v mezikrajském srovnání</t>
  </si>
  <si>
    <t>Vzhledem k relativně malému počtu jednotek provádějících výzkum a vývoj ve většině krajů, může některé ukazatele výrazně ovlivnit jeden či několik významných subjektů v daném segmentu. Při interpretaci údajů je třeba mít tuto skutečnost na paměti.</t>
  </si>
  <si>
    <t>Regionální účty</t>
  </si>
  <si>
    <t>Tab. 2.1 Výdaje na výzkum a vývoj podle podle druhu nákladů na tuto činnost v letech 2014 až 2023</t>
  </si>
  <si>
    <t>2014–
2018</t>
  </si>
  <si>
    <t>2019–
2023</t>
  </si>
  <si>
    <t>Tab. 5.1 Výdaje na výzkum a vývoj podle hlavních zdrojů financování v letech 2014 až 2023</t>
  </si>
  <si>
    <t>Tab. 2.2 Podíl krajů na celkových nákladech na výzkum a vývoj daného druhu v letech 2014 až 2023</t>
  </si>
  <si>
    <t>Tab. 2.3  Podíl jednotlivých nákladů na celkových výdajích na výzkum a vývoj v letech 2014 až 2023</t>
  </si>
  <si>
    <t>Tab. 9.1 Výdaje na výzkum a vývoj podle hlavních sektorů provádění v letech 2014 až 2023</t>
  </si>
  <si>
    <t>Tab. 9.4 Výdaje na výzkum a vývoj podle hlavních sektorů provádění a druhu výdajů, 2023</t>
  </si>
  <si>
    <t>Tab. 9.5 Výdaje na výzkum a vývoj podle hlavních sektorů provádění a zdrojů financování, 2023</t>
  </si>
  <si>
    <t>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t>
  </si>
  <si>
    <t>Zdroj: Český statistický úřad, Databáze regionálních účtů (stav k 20. 6. 2025)</t>
  </si>
  <si>
    <t>Český statistický úřad; Regionální účty (pro podílové ukazatele jako % HDP; % THFK atd.)</t>
  </si>
  <si>
    <t>Zdroj: ČSÚ, Roční výkaz o výzkumu a vývoji VTR 5-01</t>
  </si>
  <si>
    <t>Výdaje na VaV | Statistika</t>
  </si>
  <si>
    <t>Podíl jednotlivých nákladů na celkových výdajích na výzkum a vývoj v letech 2014 až 2023</t>
  </si>
  <si>
    <t>Celkové výdaje na výzkum a vývoj (ukazatel GERD)</t>
  </si>
  <si>
    <t>Pracovníci ve VaV | Statistika</t>
  </si>
  <si>
    <t xml:space="preserve">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 </t>
  </si>
  <si>
    <t>Tab. 5.3 Podíl hlavních zdrojů financování na celkových výdajích na výzkum a vývoj v letech 2014 až 2023</t>
  </si>
  <si>
    <t>podnikové</t>
  </si>
  <si>
    <t>Výdaje na výzkum a vývoj podle hlavních sektorů provádění a druhu výdajů v roce 2023 (mil. Kč)</t>
  </si>
  <si>
    <t>Výdaje na výzkum a vývoj podle hlavních zdrojů financování v letech 2014 až 2023 (mil. Kč)</t>
  </si>
  <si>
    <t>Výdaje na výzkum a vývoj podle hlavních sektorů provádění v letech 2014 až 2023 (mil. Kč)</t>
  </si>
  <si>
    <t>Výdaje na výzkum a vývoj v Česku v krajském srovnání – údaje za roky 2005 až 2023*</t>
  </si>
  <si>
    <t>1. Celkové výdaje na výzkum a vývoj - základní ukazatele</t>
  </si>
  <si>
    <t>Celkové výdaje na výzkum a vývoj podle druhu nákladů na tuto činnost v letech 2014 až 2023 (mil. Kč)</t>
  </si>
  <si>
    <t>Podíl krajů na celkových výdajích na výzkum a vývoj daného druhu v letech 2014 až 2023</t>
  </si>
  <si>
    <t>Celkem</t>
  </si>
  <si>
    <t>NH</t>
  </si>
  <si>
    <t>Národní hospodářství</t>
  </si>
  <si>
    <t>Tab. 3.1 Mzdové a ostatní běžné (neinvestiční) výdaje na výzkum a vývoj</t>
  </si>
  <si>
    <t>Tab. 3.2 Podíl krajů na celkových mzdových a ostatních běžných (neinvestičních) výdajích na výzkum a vývoj</t>
  </si>
  <si>
    <t>4. Kapitálové (investiční) výdaje na výzkum a vývoj</t>
  </si>
  <si>
    <t>Podíl krajů na celkových investičních výdajích na výzkum a vývoj</t>
  </si>
  <si>
    <t>Podíl investičních výdajů na celkových výdajích na výzkum a vývoj v daném kraji</t>
  </si>
  <si>
    <t>Podíl investičních výdajů na výzkum a vývoj na regionálních investicích</t>
  </si>
  <si>
    <t>Kapitálové (investiční) výdaje na výzkum a vývoj (mil. Kč)</t>
  </si>
  <si>
    <t>Tab. 4.1 Kapitálové (investiční) výdaje na výzkum a vývoj</t>
  </si>
  <si>
    <t>Tab. 4.2 Podíl krajů na celkových investičních výdajích na výzkum a vývoj</t>
  </si>
  <si>
    <t>Tab. 4.3 Podíl investičních výdajů na celkových výdajích na výzkum a vývoj v daném kraji</t>
  </si>
  <si>
    <t>Tab. 4.4 Podíl investičních výdajů na výzkum a vývoj na regionálních investicích celkem (THFK)</t>
  </si>
  <si>
    <t>THFK</t>
  </si>
  <si>
    <t>Tvorba hrubého fixního kapitálu</t>
  </si>
  <si>
    <t>Podíl sledovaných zdrojů financování na celkových výdajích na výzkum a vývoj v daném kraji v letech 2014 až 2023</t>
  </si>
  <si>
    <t>Podíl krajů na výdajích na výzkum a vývoj financovaných z daných sledovaných zdrojů celkem v letech 2014 až 2023</t>
  </si>
  <si>
    <r>
      <t>Celkem</t>
    </r>
    <r>
      <rPr>
        <vertAlign val="superscript"/>
        <sz val="8"/>
        <rFont val="Arial"/>
        <family val="2"/>
        <charset val="238"/>
      </rPr>
      <t>1)</t>
    </r>
  </si>
  <si>
    <t>Tab. 5.2 Podíl krajů na celkových výdajích na výzkum a vývoj financovaných ze sledovaných hlavních zdrojů  v letech 2014 až 2023</t>
  </si>
  <si>
    <t>Způsob sledování  
výdajů na VaV:</t>
  </si>
  <si>
    <t>mzdové náklady</t>
  </si>
  <si>
    <r>
      <t>ostatní běžné náklady</t>
    </r>
    <r>
      <rPr>
        <vertAlign val="superscript"/>
        <sz val="8"/>
        <rFont val="Arial"/>
        <family val="2"/>
        <charset val="238"/>
      </rPr>
      <t>1)</t>
    </r>
  </si>
  <si>
    <r>
      <t>investiční výdaje</t>
    </r>
    <r>
      <rPr>
        <vertAlign val="superscript"/>
        <sz val="8"/>
        <rFont val="Arial"/>
        <family val="2"/>
        <charset val="238"/>
      </rPr>
      <t>2)</t>
    </r>
  </si>
  <si>
    <t xml:space="preserve">2) Investiční (kapitálové) výdaje na VaV zahrnují i) pořízení pozemků, budov a staveb včetně jejich technického zhodnocení pro potřeby prováděného VaV ve sledovaných subjektech; ii) dále pořízení dlouhodobého movitého hmotného majetku, tj. strojů, přístrojů, zařízení a dalšího technického vybavení a zařízení sloužícího k provádění VaV a iii) pořízení dlouhodobého nehmotného majetku, tj. např. softwaru, výrobně technických poznatků (know-how) a předmětů průmyslových práv sloužících k provádění VaV. </t>
  </si>
  <si>
    <t xml:space="preserve">1) Ostatní běžné (neinvestiční) náklady na VaV zahrnují především spotřebu energie, materiálu a vybavení na prováděný VaV. A dále i licenční poplatky, náklady na služby na podporu prováděného VaV včetně souvisejících administrativních a ostatních režijních nákladů a podílu správní režie přímo související s prováděným VaV. V rámci podílu správní režie jsou zahrnuty především mzdové náklady na zaměstnance bezpečnostních služeb, údržby a jiných, kteří se nepřímo podílejí na provozu VaV pracovišť. </t>
  </si>
  <si>
    <r>
      <t>1)</t>
    </r>
    <r>
      <rPr>
        <vertAlign val="superscript"/>
        <sz val="8"/>
        <rFont val="Arial"/>
        <family val="2"/>
        <charset val="238"/>
      </rPr>
      <t xml:space="preserve"> </t>
    </r>
    <r>
      <rPr>
        <sz val="8"/>
        <rFont val="Arial"/>
        <family val="2"/>
        <charset val="238"/>
      </rPr>
      <t>Zahrnuje i výdaje na VaV financované z ostatních zdrojů, které tvoří především vlastní příjmy vysokých škol a soukromých neziskových institucí určené na provádění VaV, které nepocházejí ze státního rozpočtu, podnikatelského sektoru ani ze zahraničí.</t>
    </r>
  </si>
  <si>
    <t>Zdroje EU</t>
  </si>
  <si>
    <r>
      <t xml:space="preserve">Pozn.: Podnikové zdroje </t>
    </r>
    <r>
      <rPr>
        <sz val="8"/>
        <color theme="1"/>
        <rFont val="Arial"/>
        <family val="2"/>
        <charset val="238"/>
      </rPr>
      <t>tvoří především interní zdroje vzniklé z podnikatelské činnosti (včetně VaV prováděného na zakázku pro jiný podnik) sledovaných podniků následně investované do vlastní VaV činnosti. Kromě těchto interních zdrojů, zde patří i získané úvěry na financování prováděné VaV činnosti a dále finanční transfery přijaté podniky na provádění VaV od tuzemských nebo zahraničních podniků působících nejčastěji v rámci stejné skupiny podniků. U vládního a vysokoškolského sektoru zahrnuje financování z podnikových zdrojů především příjmy z prodejů služeb VaV (zakázky na VaV) a příjmy z licenčních poplatků za nehmotné výsledky VaV získané od tuzemských nebo zahraničních podniků. Dále zde patří i tržby vysokých škol či veřejných výzkumných institucí z prodeje či pronájmu budov, pozemků, prostor, přístrojů a zařízení a přijaté finanční dary od domácích či zahraničních firem pokub zde byly v sledovaném roce využity na prováděný VaV.</t>
    </r>
  </si>
  <si>
    <t>Podnikové 
domácí a zahraniční zdroje</t>
  </si>
  <si>
    <t>Veřejné zdroje 
z Česka</t>
  </si>
  <si>
    <t xml:space="preserve">Veřejné zahraniční zdroje tvoří v případě Česka především příjmy z EU použité na financování prováděného VaV ve sledovaných subjektech prostřednictvím jednotlivých operačních nebo výzkumných rámcových programů a dále zdroje z mezinárodních, vládních a veřejných organizací mimo EU. Pozn.: Výdaje na výzkum a vývoj financované z veřejných zdrojů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
</t>
  </si>
  <si>
    <t>Tab. 8.1 Financování VaV z veřejných zdrojů (domácích i zahraničních) podle hlavních sektorů provádění v letech 2014 až 2023</t>
  </si>
  <si>
    <t>Podíl podnikových zdrojů na financování výzkumu a vývoje v jednotlivých krajích</t>
  </si>
  <si>
    <t>Podíl výdajů na výzkum a vývoj financovaných z podnikových zdrojů na regionálním HDP</t>
  </si>
  <si>
    <t>Tab. 6.3 Podíl podnikových zdrojů na financování výzkumu a vývoje v jednotlivých krajích</t>
  </si>
  <si>
    <t>Tab. 6.4 Podíl výdajů na výzkum a vývoj financovaných z podnikových zdrojů na regionálním HDP</t>
  </si>
  <si>
    <t>Tab. 7.3 Podíl veřejných zdrojů na financování výzkumu a vývoje v jednotlivých krajích</t>
  </si>
  <si>
    <t>Tab. 7.4 Podíl výdajů na výzkum a vývoj financovaných z veřejných zdrojů na regionálním HDP</t>
  </si>
  <si>
    <t>Podíl veřejných zdrojů na financování výzkumu a vývoje v jednotlivých krajích</t>
  </si>
  <si>
    <t>7. Výzkum a vývoj financovaný z domácích a zahraničních veřejných zdrojů celkem</t>
  </si>
  <si>
    <t>8. Výzkum a vývoj financovaný z domácích a zahraničních veřejných zdrojů podle hlavních sektorů provádění v letech 2014 až 2023</t>
  </si>
  <si>
    <t>Výzkum a vývoj financovaný z veřejných (domácí í zahraniční) zdrojů podle hlavních sektorů provádění v letech 2014 až 2023 (mil. Kč)</t>
  </si>
  <si>
    <t>Výzkum a vývoj financovaný z veřejných (domácích i zahraničních) zdrojů celkem (mil. Kč)</t>
  </si>
  <si>
    <t>6. Výzkum a vývoj financovaný z domácích a zahraničních podnikových zdrojů</t>
  </si>
  <si>
    <t>Tab. 6.1 Výzkum a vývoj financovaný z podnikových (domácích i zahraničních) zdrojů celkem</t>
  </si>
  <si>
    <t>Tab. 6.2 Podíl krajů na výdajích na výzkum a vývoj financovaných z podnikových zdrojů celkem</t>
  </si>
  <si>
    <t>Tab. 7.2 Podíl krajů na financování výzkumu a vývoje z veřejných zdrojů celkem</t>
  </si>
  <si>
    <t>Tab. 7.1 Výzkum a vývoj financovaný z veřejných (domácích i zahraničních) zdrojů celkem</t>
  </si>
  <si>
    <t>Výzkum a vývoj financovaný z podnikových (domácích i zahraničních) zdrojů celkem (mil. Kč)</t>
  </si>
  <si>
    <t>Podíl krajů na výdajích na výzkum a vývoj financovaných z podnikových zdrojů celkem</t>
  </si>
  <si>
    <t>Podíl krajů na financování výzkumu a vývoje z veřejných zdrojů celkem</t>
  </si>
  <si>
    <t>Podíl krajů na výdajích na VaV financovaných z veřejných zdrojů v hlavních sektorech provádění v letech 2014 až 2023</t>
  </si>
  <si>
    <t>Tab. 8.2 Podíl krajů na výdajích na VaV financovaných z veřejných zdrojů v hlavních sektorů provádění v letech 2014 až 2023</t>
  </si>
  <si>
    <t>Výdaje na výzkum a vývoj podle hlavních sektorů provádění a zdrojů financování v roce 2023 (mil. Kč)</t>
  </si>
  <si>
    <t>2005 až 2023</t>
  </si>
  <si>
    <t>https://apl.czso.cz/pll/vykazy/pdf113?xvyk=3020&amp;cd=0</t>
  </si>
  <si>
    <t>Roční publikace ČSÚ: Ukazatele výzkumu a vývoje - 2023</t>
  </si>
  <si>
    <t>https://csu.gov.cz/produkty/ukazatele-vyzkumu-a-vyvoje-2023</t>
  </si>
  <si>
    <t>Marek Štampach (marek.stampach@csu.gov.cz)</t>
  </si>
  <si>
    <t>Webové stránky ČSÚ k výdajům na VaV</t>
  </si>
  <si>
    <t>https://csu.gov.cz/vydaje-na-vav?pocet=10&amp;start=0&amp;podskupiny=212&amp;razeni=-datumVydani</t>
  </si>
  <si>
    <r>
      <t xml:space="preserve">Publikace Srovnání krajů v České republice - 2024 </t>
    </r>
    <r>
      <rPr>
        <sz val="9"/>
        <color theme="1"/>
        <rFont val="Calibri"/>
        <family val="2"/>
        <charset val="238"/>
        <scheme val="minor"/>
      </rPr>
      <t>(VaV se zabývá kapitola 19.)</t>
    </r>
  </si>
  <si>
    <t>https://csu.gov.cz/produkty/srovnani-kraju-v-ceske-republice-2024</t>
  </si>
  <si>
    <t>Webové stránky ČSÚ ke statistikám výzkumu a vývoje</t>
  </si>
  <si>
    <t>https://csu.gov.cz/vyzkum-a-vyvoj</t>
  </si>
  <si>
    <t>https://csu.gov.cz/pracovnici-ve-vav?pocet=10&amp;start=0&amp;skupiny=21&amp;razeni=-datumVydani#mezinarodni-data</t>
  </si>
  <si>
    <t>https://csu.gov.cz/vydaje-na-vav?pocet=10&amp;start=0&amp;podskupiny=212&amp;razeni=-datumVydani#mezinarodni-data</t>
  </si>
  <si>
    <r>
      <t>Obsáhlé mezinárodní srovnání údajů o VaV v časové řadě od roku 1990 je k dispozici na výše uvedených odkazech ve dvou excelových souborech (</t>
    </r>
    <r>
      <rPr>
        <b/>
        <sz val="9"/>
        <color theme="1"/>
        <rFont val="Calibri"/>
        <family val="2"/>
        <charset val="238"/>
        <scheme val="minor"/>
      </rPr>
      <t>Osoby pracující ve VaV – mezinárodní srovnání</t>
    </r>
    <r>
      <rPr>
        <sz val="9"/>
        <color theme="1"/>
        <rFont val="Calibri"/>
        <family val="2"/>
        <charset val="238"/>
        <scheme val="minor"/>
      </rPr>
      <t xml:space="preserve">, </t>
    </r>
    <r>
      <rPr>
        <b/>
        <sz val="9"/>
        <color theme="1"/>
        <rFont val="Calibri"/>
        <family val="2"/>
        <charset val="238"/>
        <scheme val="minor"/>
      </rPr>
      <t>Výdaje na VaV – mezinárodní srovnání</t>
    </r>
    <r>
      <rPr>
        <sz val="9"/>
        <color theme="1"/>
        <rFont val="Calibri"/>
        <family val="2"/>
        <charset val="238"/>
        <scheme val="minor"/>
      </rPr>
      <t>).</t>
    </r>
  </si>
  <si>
    <t>https://csu.gov.cz/jhm/vyzkum-a-vyvoj-v-mezikrajskem-srovnani-2023</t>
  </si>
  <si>
    <t>Katalog produktů | Ročenky</t>
  </si>
  <si>
    <t>Celkové výdaje na výzkum a vývoj na 1 obyvatele v daném kraji (Kč)</t>
  </si>
  <si>
    <t>Celkové výdaje na výzkum a vývoj na 1 přepočteného výzkumného a vývojové pracovníka v daném kraji (Kč)</t>
  </si>
  <si>
    <t>Neinvestiční výdaje na výzkum a vývoj na 1 přepočteného výzkumného a vývojové pracovníka v daném kraji (Kč)</t>
  </si>
  <si>
    <t>Investiční výdaje na výzkum a vývoj na 1 přepočteného výzkumného a vývojové pracovníka v daném kraji (Kč)</t>
  </si>
  <si>
    <t>Podíl krajů na výdajích na výzkum a vývoj v hlavních sektorech provádění v letech 2014 až 2023</t>
  </si>
  <si>
    <t>Tab. 9.2 Podíl krajů na výdajích na výzkum a vývoj v hlavních sektorech provádění v letech 2014 až 2023</t>
  </si>
  <si>
    <t>Tab. 9.3 Podíl hlavních sektorů provádění na celkových výdajích na výzkum a vývoj v krajích v letech 2014 až 2023</t>
  </si>
  <si>
    <t>Podíl hlavních sektorů provádění na celkových výdajích na výzkum a vývoj v krajích v letech 2014 až 2023</t>
  </si>
  <si>
    <t>Tab. 8.3 Podíl hlavních sektorů provádění na financování výzkumu a vývoje z veřejných zdrojů v krajích celkem v letech 2014 až 2023</t>
  </si>
  <si>
    <t>Podíl hlavních sektorů provádění na financování výzkumu a vývoje z veřejných zdrojů v krajích celkem v letech 2014 až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</si>
</sst>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0\ "/>
    <numFmt numFmtId="165" formatCode="#,##0.00_ ;\-#,##0.00\ "/>
    <numFmt numFmtId="166" formatCode="#,##0.0_ ;\-#,##0.0\ "/>
  </numFmts>
  <fonts count="33"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color theme="1"/>
      <name val="Calibri"/>
      <family val="2"/>
      <charset val="238"/>
      <scheme val="minor"/>
    </font>
    <font>
      <sz val="10"/>
      <name val="Arial"/>
      <family val="2"/>
      <charset val="238"/>
    </font>
    <font>
      <b/>
      <sz val="10"/>
      <name val="Arial"/>
      <family val="2"/>
      <charset val="238"/>
    </font>
    <font>
      <i/>
      <sz val="10"/>
      <name val="Arial"/>
      <family val="2"/>
      <charset val="238"/>
    </font>
    <font>
      <b/>
      <i/>
      <sz val="10"/>
      <name val="Arial"/>
      <family val="2"/>
      <charset val="238"/>
    </font>
    <font>
      <sz val="8"/>
      <name val="Arial"/>
      <family val="2"/>
      <charset val="238"/>
    </font>
    <font>
      <i/>
      <sz val="8"/>
      <name val="Arial"/>
      <family val="2"/>
      <charset val="238"/>
    </font>
    <font>
      <b/>
      <sz val="8"/>
      <name val="Arial"/>
      <family val="2"/>
      <charset val="238"/>
    </font>
    <font>
      <sz val="11"/>
      <color theme="1"/>
      <name val="Arial"/>
      <family val="2"/>
      <charset val="238"/>
    </font>
    <font>
      <sz val="8"/>
      <color theme="1"/>
      <name val="Arial"/>
      <family val="2"/>
      <charset val="238"/>
    </font>
    <font>
      <vertAlign val="superscript"/>
      <sz val="8"/>
      <name val="Arial"/>
      <family val="2"/>
      <charset val="238"/>
    </font>
    <font>
      <b/>
      <sz val="10"/>
      <color indexed="8"/>
      <name val="Arial"/>
      <family val="2"/>
      <charset val="238"/>
    </font>
    <font>
      <u/>
      <sz val="11"/>
      <color theme="10"/>
      <name val="Calibri"/>
      <family val="2"/>
      <charset val="238"/>
      <scheme val="minor"/>
    </font>
    <font>
      <u/>
      <sz val="8"/>
      <color theme="10"/>
      <name val="Arial"/>
      <family val="2"/>
      <charset val="238"/>
    </font>
    <font>
      <sz val="10"/>
      <color rgb="FFFF0000"/>
      <name val="Arial"/>
      <family val="2"/>
      <charset val="238"/>
    </font>
    <font>
      <b/>
      <sz val="9"/>
      <color theme="1"/>
      <name val="Calibri"/>
      <family val="2"/>
      <charset val="238"/>
      <scheme val="minor"/>
    </font>
    <font>
      <sz val="9"/>
      <color theme="1"/>
      <name val="Calibri"/>
      <family val="2"/>
      <charset val="238"/>
      <scheme val="minor"/>
    </font>
    <font>
      <i/>
      <sz val="9"/>
      <color theme="1"/>
      <name val="Calibri"/>
      <family val="2"/>
      <charset val="238"/>
      <scheme val="minor"/>
    </font>
    <font>
      <b/>
      <i/>
      <sz val="9"/>
      <color theme="1"/>
      <name val="Calibri"/>
      <family val="2"/>
      <charset val="238"/>
      <scheme val="minor"/>
    </font>
    <font>
      <u/>
      <sz val="9"/>
      <color theme="10"/>
      <name val="Calibri"/>
      <family val="2"/>
      <charset val="238"/>
      <scheme val="minor"/>
    </font>
    <font>
      <i/>
      <u/>
      <sz val="9"/>
      <color theme="1"/>
      <name val="Calibri"/>
      <family val="2"/>
      <charset val="238"/>
      <scheme val="minor"/>
    </font>
    <font>
      <u/>
      <sz val="10"/>
      <color theme="10"/>
      <name val="Arial"/>
      <family val="2"/>
      <charset val="238"/>
    </font>
    <font>
      <b/>
      <sz val="11"/>
      <color theme="1"/>
      <name val="Calibri"/>
      <family val="2"/>
      <charset val="238"/>
      <scheme val="minor"/>
    </font>
    <font>
      <b/>
      <sz val="16"/>
      <color theme="1"/>
      <name val="Arial"/>
      <family val="2"/>
      <charset val="238"/>
    </font>
    <font>
      <b/>
      <sz val="14"/>
      <color theme="1"/>
      <name val="Arial"/>
      <family val="2"/>
      <charset val="238"/>
    </font>
    <font>
      <b/>
      <sz val="11"/>
      <color theme="1"/>
      <name val="Arial"/>
      <family val="2"/>
      <charset val="238"/>
    </font>
    <font>
      <b/>
      <sz val="12"/>
      <color theme="1"/>
      <name val="Arial"/>
      <family val="2"/>
      <charset val="238"/>
    </font>
    <font>
      <sz val="11"/>
      <color rgb="FFFF0000"/>
      <name val="Arial"/>
      <family val="2"/>
      <charset val="238"/>
    </font>
    <font>
      <u/>
      <sz val="11"/>
      <color rgb="FFFF0000"/>
      <name val="Calibri"/>
      <family val="2"/>
      <charset val="238"/>
      <scheme val="minor"/>
    </font>
  </fonts>
  <fills count="4">
    <fill>
      <patternFill patternType="none"/>
    </fill>
    <fill>
      <patternFill patternType="gray125"/>
    </fill>
    <fill>
      <patternFill patternType="solid">
        <fgColor rgb="FFD9F0F4"/>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12">
    <xf numFmtId="0" fontId="0" fillId="0" borderId="0"/>
    <xf numFmtId="9" fontId="4" fillId="0" borderId="0" applyFont="0" applyFill="0" applyBorder="0" applyAlignment="0" applyProtection="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16" fillId="0" borderId="0" applyNumberFormat="0" applyFill="0" applyBorder="0" applyAlignment="0" applyProtection="0"/>
    <xf numFmtId="0" fontId="1" fillId="0" borderId="0"/>
    <xf numFmtId="0" fontId="4" fillId="0" borderId="0"/>
  </cellStyleXfs>
  <cellXfs count="132">
    <xf numFmtId="0" fontId="0" fillId="0" borderId="0" xfId="0"/>
    <xf numFmtId="0" fontId="7" fillId="0" borderId="0" xfId="2" applyFont="1" applyFill="1" applyBorder="1" applyAlignment="1">
      <alignment horizontal="left"/>
    </xf>
    <xf numFmtId="0" fontId="8" fillId="0" borderId="0" xfId="2" applyFont="1" applyFill="1" applyBorder="1" applyAlignment="1">
      <alignment horizontal="left"/>
    </xf>
    <xf numFmtId="0" fontId="9" fillId="0" borderId="0" xfId="2" applyFont="1" applyFill="1" applyBorder="1" applyAlignment="1"/>
    <xf numFmtId="0" fontId="10" fillId="0" borderId="0" xfId="2" applyFont="1" applyFill="1" applyBorder="1" applyAlignment="1">
      <alignment horizontal="left" indent="1"/>
    </xf>
    <xf numFmtId="0" fontId="11" fillId="0" borderId="0" xfId="2" applyFont="1" applyFill="1" applyBorder="1" applyAlignment="1">
      <alignment horizontal="left" vertical="center" wrapText="1" shrinkToFit="1"/>
    </xf>
    <xf numFmtId="164" fontId="11" fillId="0" borderId="3" xfId="4" applyNumberFormat="1" applyFont="1" applyFill="1" applyBorder="1" applyAlignment="1">
      <alignment horizontal="right" vertical="center"/>
    </xf>
    <xf numFmtId="164" fontId="11" fillId="0" borderId="4" xfId="4" applyNumberFormat="1" applyFont="1" applyFill="1" applyBorder="1" applyAlignment="1">
      <alignment horizontal="right" vertical="center"/>
    </xf>
    <xf numFmtId="0" fontId="9" fillId="0" borderId="0" xfId="2" applyFont="1" applyFill="1" applyBorder="1" applyAlignment="1">
      <alignment horizontal="left" wrapText="1" indent="1"/>
    </xf>
    <xf numFmtId="164" fontId="9" fillId="0" borderId="3" xfId="4" applyNumberFormat="1" applyFont="1" applyFill="1" applyBorder="1" applyAlignment="1">
      <alignment horizontal="right"/>
    </xf>
    <xf numFmtId="164" fontId="9" fillId="0" borderId="4" xfId="4" applyNumberFormat="1" applyFont="1" applyFill="1" applyBorder="1" applyAlignment="1">
      <alignment horizontal="right"/>
    </xf>
    <xf numFmtId="0" fontId="9" fillId="0" borderId="0" xfId="2" applyFont="1" applyFill="1" applyBorder="1" applyAlignment="1">
      <alignment horizontal="left" indent="1"/>
    </xf>
    <xf numFmtId="0" fontId="9" fillId="0" borderId="0" xfId="0" applyFont="1" applyFill="1" applyBorder="1" applyAlignment="1">
      <alignment horizontal="right"/>
    </xf>
    <xf numFmtId="0" fontId="9" fillId="0" borderId="0" xfId="2" applyFont="1" applyFill="1" applyBorder="1" applyAlignment="1">
      <alignment horizontal="right"/>
    </xf>
    <xf numFmtId="165" fontId="11" fillId="0" borderId="3" xfId="4" applyNumberFormat="1" applyFont="1" applyFill="1" applyBorder="1" applyAlignment="1">
      <alignment horizontal="right" vertical="center"/>
    </xf>
    <xf numFmtId="165" fontId="11" fillId="0" borderId="4" xfId="4" applyNumberFormat="1" applyFont="1" applyFill="1" applyBorder="1" applyAlignment="1">
      <alignment horizontal="right" vertical="center"/>
    </xf>
    <xf numFmtId="164" fontId="9" fillId="0" borderId="3" xfId="4" applyNumberFormat="1" applyFont="1" applyFill="1" applyBorder="1" applyAlignment="1">
      <alignment horizontal="right" vertical="center"/>
    </xf>
    <xf numFmtId="164" fontId="9" fillId="0" borderId="4" xfId="4" applyNumberFormat="1" applyFont="1" applyFill="1" applyBorder="1" applyAlignment="1">
      <alignment horizontal="right" vertical="center"/>
    </xf>
    <xf numFmtId="164" fontId="11" fillId="0" borderId="8" xfId="4" applyNumberFormat="1" applyFont="1" applyFill="1" applyBorder="1" applyAlignment="1">
      <alignment horizontal="right" vertical="center"/>
    </xf>
    <xf numFmtId="164" fontId="11" fillId="0" borderId="10" xfId="4" applyNumberFormat="1" applyFont="1" applyFill="1" applyBorder="1" applyAlignment="1">
      <alignment horizontal="right" vertical="center"/>
    </xf>
    <xf numFmtId="164" fontId="9" fillId="0" borderId="3" xfId="4" quotePrefix="1" applyNumberFormat="1" applyFont="1" applyFill="1" applyBorder="1" applyAlignment="1">
      <alignment horizontal="right"/>
    </xf>
    <xf numFmtId="164" fontId="9" fillId="0" borderId="4" xfId="4" quotePrefix="1" applyNumberFormat="1" applyFont="1" applyFill="1" applyBorder="1" applyAlignment="1">
      <alignment horizontal="right"/>
    </xf>
    <xf numFmtId="166" fontId="11" fillId="0" borderId="8" xfId="4" applyNumberFormat="1" applyFont="1" applyFill="1" applyBorder="1" applyAlignment="1">
      <alignment horizontal="right" vertical="center"/>
    </xf>
    <xf numFmtId="166" fontId="11" fillId="0" borderId="10" xfId="4" applyNumberFormat="1" applyFont="1" applyFill="1" applyBorder="1" applyAlignment="1">
      <alignment horizontal="right" vertical="center"/>
    </xf>
    <xf numFmtId="166" fontId="9" fillId="0" borderId="3" xfId="4" applyNumberFormat="1" applyFont="1" applyFill="1" applyBorder="1" applyAlignment="1">
      <alignment horizontal="right"/>
    </xf>
    <xf numFmtId="166" fontId="9" fillId="0" borderId="4" xfId="4" applyNumberFormat="1" applyFont="1" applyFill="1" applyBorder="1" applyAlignment="1">
      <alignment horizontal="right"/>
    </xf>
    <xf numFmtId="166" fontId="9" fillId="0" borderId="3" xfId="4" quotePrefix="1" applyNumberFormat="1" applyFont="1" applyFill="1" applyBorder="1" applyAlignment="1">
      <alignment horizontal="right"/>
    </xf>
    <xf numFmtId="166" fontId="9" fillId="0" borderId="4" xfId="4" quotePrefix="1" applyNumberFormat="1" applyFont="1" applyFill="1" applyBorder="1" applyAlignment="1">
      <alignment horizontal="right"/>
    </xf>
    <xf numFmtId="166" fontId="11" fillId="0" borderId="3" xfId="1" applyNumberFormat="1" applyFont="1" applyFill="1" applyBorder="1" applyAlignment="1">
      <alignment horizontal="right" vertical="center"/>
    </xf>
    <xf numFmtId="166" fontId="11" fillId="0" borderId="4" xfId="1" applyNumberFormat="1" applyFont="1" applyFill="1" applyBorder="1" applyAlignment="1">
      <alignment horizontal="right" vertical="center"/>
    </xf>
    <xf numFmtId="166" fontId="9" fillId="0" borderId="3" xfId="1" applyNumberFormat="1" applyFont="1" applyFill="1" applyBorder="1" applyAlignment="1">
      <alignment horizontal="right" vertical="center"/>
    </xf>
    <xf numFmtId="166" fontId="9" fillId="0" borderId="4" xfId="1" applyNumberFormat="1" applyFont="1" applyFill="1" applyBorder="1" applyAlignment="1">
      <alignment horizontal="right" vertical="center"/>
    </xf>
    <xf numFmtId="0" fontId="3" fillId="0" borderId="0" xfId="0" applyFont="1"/>
    <xf numFmtId="0" fontId="12" fillId="0" borderId="0" xfId="0" applyFont="1"/>
    <xf numFmtId="0" fontId="11" fillId="2" borderId="12" xfId="0" applyFont="1" applyFill="1" applyBorder="1" applyAlignment="1">
      <alignment vertical="center" wrapText="1"/>
    </xf>
    <xf numFmtId="0" fontId="6" fillId="0" borderId="0" xfId="2" applyFont="1" applyFill="1" applyBorder="1" applyAlignment="1"/>
    <xf numFmtId="0" fontId="3" fillId="0" borderId="0" xfId="0" applyFont="1" applyFill="1"/>
    <xf numFmtId="0" fontId="12" fillId="0" borderId="0" xfId="0" applyFont="1" applyFill="1"/>
    <xf numFmtId="0" fontId="11" fillId="0" borderId="11" xfId="2" applyFont="1" applyFill="1" applyBorder="1" applyAlignment="1">
      <alignment horizontal="left" vertical="center" wrapText="1" shrinkToFit="1"/>
    </xf>
    <xf numFmtId="0" fontId="9" fillId="0" borderId="11" xfId="2" applyFont="1" applyFill="1" applyBorder="1" applyAlignment="1">
      <alignment horizontal="left" wrapText="1" indent="1"/>
    </xf>
    <xf numFmtId="0" fontId="9" fillId="0" borderId="11" xfId="2" applyFont="1" applyFill="1" applyBorder="1" applyAlignment="1">
      <alignment horizontal="left" inden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7" xfId="3" applyFont="1" applyFill="1" applyBorder="1" applyAlignment="1">
      <alignment horizontal="center" vertical="center" wrapText="1"/>
    </xf>
    <xf numFmtId="49" fontId="9" fillId="2" borderId="6" xfId="3" applyNumberFormat="1" applyFont="1" applyFill="1" applyBorder="1" applyAlignment="1">
      <alignment horizontal="center" vertical="center" wrapText="1"/>
    </xf>
    <xf numFmtId="0" fontId="13" fillId="0" borderId="0" xfId="0" applyFont="1" applyFill="1"/>
    <xf numFmtId="164" fontId="11" fillId="0" borderId="8" xfId="7" applyNumberFormat="1" applyFont="1" applyFill="1" applyBorder="1" applyAlignment="1">
      <alignment horizontal="right" vertical="center"/>
    </xf>
    <xf numFmtId="0" fontId="16" fillId="0" borderId="0" xfId="9" applyFill="1"/>
    <xf numFmtId="166" fontId="11" fillId="0" borderId="3" xfId="4" applyNumberFormat="1" applyFont="1" applyFill="1" applyBorder="1" applyAlignment="1">
      <alignment horizontal="right" vertical="center"/>
    </xf>
    <xf numFmtId="0" fontId="13" fillId="0" borderId="0" xfId="0" applyFont="1"/>
    <xf numFmtId="0" fontId="9" fillId="0" borderId="0" xfId="0" applyFont="1" applyFill="1" applyBorder="1" applyAlignment="1"/>
    <xf numFmtId="164" fontId="9" fillId="0" borderId="3" xfId="7" applyNumberFormat="1" applyFont="1" applyFill="1" applyBorder="1"/>
    <xf numFmtId="0" fontId="9" fillId="0" borderId="0" xfId="5" applyFont="1" applyFill="1" applyBorder="1" applyAlignment="1">
      <alignment vertical="top" wrapText="1"/>
    </xf>
    <xf numFmtId="0" fontId="2" fillId="0" borderId="0" xfId="0" applyFont="1" applyFill="1"/>
    <xf numFmtId="0" fontId="9" fillId="0" borderId="0" xfId="2" applyFont="1" applyFill="1" applyBorder="1" applyAlignment="1">
      <alignment horizontal="left" vertical="top"/>
    </xf>
    <xf numFmtId="0" fontId="13" fillId="0" borderId="0" xfId="10" applyFont="1" applyAlignment="1">
      <alignment vertical="top"/>
    </xf>
    <xf numFmtId="0" fontId="15" fillId="0" borderId="0" xfId="0" applyFont="1" applyFill="1" applyBorder="1" applyAlignment="1"/>
    <xf numFmtId="0" fontId="5" fillId="0" borderId="0" xfId="2" applyFont="1" applyFill="1"/>
    <xf numFmtId="0" fontId="17" fillId="0" borderId="0" xfId="9" applyFont="1" applyFill="1"/>
    <xf numFmtId="166" fontId="11" fillId="0" borderId="4" xfId="4" applyNumberFormat="1" applyFont="1" applyFill="1" applyBorder="1" applyAlignment="1">
      <alignment horizontal="right" vertical="center"/>
    </xf>
    <xf numFmtId="0" fontId="9" fillId="2" borderId="6" xfId="3" applyFont="1" applyFill="1" applyBorder="1" applyAlignment="1">
      <alignment horizontal="center" vertical="center" wrapText="1"/>
    </xf>
    <xf numFmtId="0" fontId="5" fillId="0" borderId="0" xfId="0" applyFont="1" applyFill="1"/>
    <xf numFmtId="0" fontId="1" fillId="0" borderId="0" xfId="0" applyFont="1" applyFill="1"/>
    <xf numFmtId="0" fontId="1" fillId="0" borderId="0" xfId="0" applyFont="1"/>
    <xf numFmtId="0" fontId="11" fillId="3" borderId="12" xfId="0" applyFont="1" applyFill="1" applyBorder="1" applyAlignment="1">
      <alignment vertical="center" wrapText="1"/>
    </xf>
    <xf numFmtId="0" fontId="9" fillId="3" borderId="1" xfId="3" applyFont="1" applyFill="1" applyBorder="1" applyAlignment="1">
      <alignment horizontal="center" vertical="center" wrapText="1"/>
    </xf>
    <xf numFmtId="0" fontId="9" fillId="3" borderId="2" xfId="3" applyFont="1" applyFill="1" applyBorder="1" applyAlignment="1">
      <alignment horizontal="center" vertical="center" wrapText="1"/>
    </xf>
    <xf numFmtId="0" fontId="18" fillId="0" borderId="0" xfId="0" applyFont="1" applyFill="1"/>
    <xf numFmtId="0" fontId="19" fillId="0" borderId="0" xfId="0" applyFont="1" applyAlignment="1">
      <alignment vertical="top"/>
    </xf>
    <xf numFmtId="0" fontId="20" fillId="0" borderId="0" xfId="0" applyFont="1"/>
    <xf numFmtId="0" fontId="20" fillId="0" borderId="0" xfId="0" applyFont="1" applyAlignment="1">
      <alignment vertical="top"/>
    </xf>
    <xf numFmtId="0" fontId="20" fillId="0" borderId="0" xfId="0" applyFont="1" applyAlignment="1">
      <alignment vertical="top" wrapText="1"/>
    </xf>
    <xf numFmtId="0" fontId="21" fillId="0" borderId="0" xfId="0" applyFont="1" applyAlignment="1">
      <alignment vertical="top" wrapText="1"/>
    </xf>
    <xf numFmtId="0" fontId="19" fillId="0" borderId="0" xfId="0" applyFont="1"/>
    <xf numFmtId="0" fontId="23" fillId="0" borderId="0" xfId="9" applyFont="1"/>
    <xf numFmtId="0" fontId="19" fillId="0" borderId="0" xfId="0" applyFont="1" applyAlignment="1">
      <alignment horizontal="left"/>
    </xf>
    <xf numFmtId="0" fontId="20" fillId="3" borderId="0" xfId="0" applyFont="1" applyFill="1"/>
    <xf numFmtId="0" fontId="22" fillId="0" borderId="0" xfId="0" applyFont="1" applyAlignment="1">
      <alignment vertical="top" wrapText="1"/>
    </xf>
    <xf numFmtId="0" fontId="19" fillId="0" borderId="0" xfId="0" applyFont="1" applyAlignment="1">
      <alignment vertical="top" wrapText="1"/>
    </xf>
    <xf numFmtId="0" fontId="20" fillId="0" borderId="0" xfId="0" applyFont="1" applyFill="1" applyAlignment="1">
      <alignment vertical="top" wrapText="1"/>
    </xf>
    <xf numFmtId="49" fontId="20" fillId="0" borderId="0" xfId="0" applyNumberFormat="1" applyFont="1" applyAlignment="1">
      <alignment vertical="top" wrapText="1"/>
    </xf>
    <xf numFmtId="0" fontId="19" fillId="0" borderId="0" xfId="0" applyFont="1" applyAlignment="1">
      <alignment wrapText="1"/>
    </xf>
    <xf numFmtId="0" fontId="9" fillId="0" borderId="0" xfId="5" applyFont="1" applyFill="1" applyBorder="1" applyAlignment="1">
      <alignment horizontal="left" vertical="top" wrapText="1"/>
    </xf>
    <xf numFmtId="0" fontId="9" fillId="2" borderId="9" xfId="6" applyFont="1" applyFill="1" applyBorder="1" applyAlignment="1">
      <alignment horizontal="left" vertical="center"/>
    </xf>
    <xf numFmtId="0" fontId="9" fillId="2" borderId="13" xfId="6" applyFont="1" applyFill="1" applyBorder="1" applyAlignment="1">
      <alignment horizontal="left" vertical="center"/>
    </xf>
    <xf numFmtId="0" fontId="9" fillId="0" borderId="0" xfId="2" applyFont="1" applyFill="1" applyBorder="1" applyAlignment="1">
      <alignment horizontal="left"/>
    </xf>
    <xf numFmtId="0" fontId="13" fillId="0" borderId="0" xfId="10" applyFont="1"/>
    <xf numFmtId="164" fontId="11" fillId="0" borderId="10" xfId="7" applyNumberFormat="1" applyFont="1" applyFill="1" applyBorder="1" applyAlignment="1">
      <alignment horizontal="right" vertical="center"/>
    </xf>
    <xf numFmtId="164" fontId="9" fillId="0" borderId="4" xfId="7" applyNumberFormat="1" applyFont="1" applyFill="1" applyBorder="1"/>
    <xf numFmtId="165" fontId="11" fillId="0" borderId="3" xfId="1" applyNumberFormat="1" applyFont="1" applyFill="1" applyBorder="1" applyAlignment="1">
      <alignment horizontal="right" vertical="center"/>
    </xf>
    <xf numFmtId="165" fontId="11" fillId="0" borderId="4" xfId="1" applyNumberFormat="1" applyFont="1" applyFill="1" applyBorder="1" applyAlignment="1">
      <alignment horizontal="right" vertical="center"/>
    </xf>
    <xf numFmtId="165" fontId="9" fillId="0" borderId="3" xfId="1" applyNumberFormat="1" applyFont="1" applyFill="1" applyBorder="1" applyAlignment="1">
      <alignment horizontal="right" vertical="center"/>
    </xf>
    <xf numFmtId="165" fontId="9" fillId="0" borderId="4" xfId="1" applyNumberFormat="1" applyFont="1" applyFill="1" applyBorder="1" applyAlignment="1">
      <alignment horizontal="right" vertical="center"/>
    </xf>
    <xf numFmtId="0" fontId="3" fillId="0" borderId="0" xfId="0" applyFont="1" applyBorder="1"/>
    <xf numFmtId="0" fontId="3" fillId="0" borderId="0" xfId="0" applyFont="1" applyFill="1" applyBorder="1"/>
    <xf numFmtId="166" fontId="9" fillId="0" borderId="0" xfId="4" applyNumberFormat="1" applyFont="1" applyFill="1" applyBorder="1" applyAlignment="1">
      <alignment horizontal="right"/>
    </xf>
    <xf numFmtId="164" fontId="9" fillId="0" borderId="0" xfId="7" applyNumberFormat="1" applyFont="1" applyFill="1" applyBorder="1"/>
    <xf numFmtId="165" fontId="9" fillId="0" borderId="3" xfId="4" applyNumberFormat="1" applyFont="1" applyFill="1" applyBorder="1" applyAlignment="1">
      <alignment horizontal="right"/>
    </xf>
    <xf numFmtId="165" fontId="9" fillId="0" borderId="4" xfId="4" applyNumberFormat="1" applyFont="1" applyFill="1" applyBorder="1" applyAlignment="1">
      <alignment horizontal="right"/>
    </xf>
    <xf numFmtId="0" fontId="25" fillId="0" borderId="0" xfId="9" applyFont="1" applyFill="1"/>
    <xf numFmtId="164" fontId="9" fillId="0" borderId="0" xfId="4" applyNumberFormat="1" applyFont="1" applyFill="1" applyBorder="1" applyAlignment="1">
      <alignment horizontal="right"/>
    </xf>
    <xf numFmtId="0" fontId="26" fillId="0" borderId="0" xfId="0" applyFont="1"/>
    <xf numFmtId="0" fontId="27" fillId="0" borderId="0" xfId="0" applyFont="1" applyFill="1"/>
    <xf numFmtId="0" fontId="28" fillId="0" borderId="0" xfId="0" applyFont="1" applyFill="1"/>
    <xf numFmtId="0" fontId="29" fillId="0" borderId="0" xfId="0" applyFont="1" applyFill="1"/>
    <xf numFmtId="0" fontId="30" fillId="0" borderId="0" xfId="0" applyFont="1" applyFill="1"/>
    <xf numFmtId="0" fontId="6" fillId="0" borderId="0" xfId="2" applyFont="1" applyFill="1" applyBorder="1" applyAlignment="1">
      <alignment horizontal="left"/>
    </xf>
    <xf numFmtId="0" fontId="16" fillId="0" borderId="0" xfId="9"/>
    <xf numFmtId="164" fontId="11" fillId="0" borderId="0" xfId="7" applyNumberFormat="1" applyFont="1" applyFill="1" applyBorder="1" applyAlignment="1">
      <alignment horizontal="right" vertical="center"/>
    </xf>
    <xf numFmtId="164" fontId="11" fillId="0" borderId="0" xfId="4" applyNumberFormat="1" applyFont="1" applyFill="1" applyBorder="1" applyAlignment="1">
      <alignment horizontal="right" vertical="center"/>
    </xf>
    <xf numFmtId="0" fontId="31" fillId="0" borderId="0" xfId="0" applyFont="1" applyFill="1"/>
    <xf numFmtId="0" fontId="32" fillId="0" borderId="0" xfId="9" applyFont="1" applyFill="1"/>
    <xf numFmtId="0" fontId="9" fillId="3" borderId="12" xfId="3" applyFont="1" applyFill="1" applyBorder="1" applyAlignment="1">
      <alignment horizontal="center" vertical="center" wrapText="1"/>
    </xf>
    <xf numFmtId="0" fontId="9" fillId="0" borderId="17" xfId="0" applyFont="1" applyFill="1" applyBorder="1" applyAlignment="1">
      <alignment horizontal="right"/>
    </xf>
    <xf numFmtId="0" fontId="9" fillId="0" borderId="17" xfId="2" applyFont="1" applyFill="1" applyBorder="1" applyAlignment="1">
      <alignment horizontal="right"/>
    </xf>
    <xf numFmtId="0" fontId="9" fillId="0" borderId="17" xfId="0" applyFont="1" applyFill="1" applyBorder="1" applyAlignment="1">
      <alignment horizontal="right"/>
    </xf>
    <xf numFmtId="0" fontId="9" fillId="0" borderId="17" xfId="2" applyFont="1" applyFill="1" applyBorder="1" applyAlignment="1"/>
    <xf numFmtId="0" fontId="9" fillId="0" borderId="17" xfId="0" applyFont="1" applyFill="1" applyBorder="1" applyAlignment="1"/>
    <xf numFmtId="0" fontId="19" fillId="0" borderId="0" xfId="0" applyFont="1" applyFill="1"/>
    <xf numFmtId="0" fontId="23" fillId="0" borderId="0" xfId="9" applyFont="1" applyFill="1"/>
    <xf numFmtId="0" fontId="20" fillId="0" borderId="0" xfId="0" applyFont="1" applyFill="1" applyAlignment="1">
      <alignment horizontal="left" vertical="top" wrapText="1" indent="1"/>
    </xf>
    <xf numFmtId="0" fontId="22" fillId="0" borderId="0" xfId="0" applyFont="1" applyAlignment="1">
      <alignment horizontal="left" wrapText="1"/>
    </xf>
    <xf numFmtId="0" fontId="9" fillId="0" borderId="0" xfId="5" applyFont="1" applyFill="1" applyBorder="1" applyAlignment="1">
      <alignment horizontal="left" vertical="top" wrapText="1"/>
    </xf>
    <xf numFmtId="0" fontId="9" fillId="2" borderId="9" xfId="6" applyFont="1" applyFill="1" applyBorder="1" applyAlignment="1">
      <alignment horizontal="left" vertical="center"/>
    </xf>
    <xf numFmtId="0" fontId="9" fillId="2" borderId="13" xfId="6" applyFont="1" applyFill="1" applyBorder="1" applyAlignment="1">
      <alignment horizontal="left" vertical="center"/>
    </xf>
    <xf numFmtId="0" fontId="9" fillId="2" borderId="5" xfId="5" applyFont="1" applyFill="1" applyBorder="1" applyAlignment="1">
      <alignment horizontal="center" vertical="center" wrapText="1"/>
    </xf>
    <xf numFmtId="0" fontId="9" fillId="2" borderId="15" xfId="5" applyFont="1" applyFill="1" applyBorder="1" applyAlignment="1">
      <alignment horizontal="center" vertical="center" wrapText="1"/>
    </xf>
    <xf numFmtId="0" fontId="9" fillId="2" borderId="16" xfId="5" applyFont="1" applyFill="1" applyBorder="1" applyAlignment="1">
      <alignment horizontal="center" vertical="center" wrapText="1"/>
    </xf>
    <xf numFmtId="0" fontId="9" fillId="0" borderId="17" xfId="0" applyFont="1" applyFill="1" applyBorder="1" applyAlignment="1">
      <alignment horizontal="right"/>
    </xf>
    <xf numFmtId="0" fontId="9" fillId="0" borderId="17" xfId="2" applyFont="1" applyFill="1" applyBorder="1" applyAlignment="1">
      <alignment horizontal="right"/>
    </xf>
    <xf numFmtId="0" fontId="9" fillId="0" borderId="0" xfId="2" applyFont="1" applyFill="1" applyBorder="1" applyAlignment="1">
      <alignment horizontal="left" vertical="top" wrapText="1"/>
    </xf>
    <xf numFmtId="0" fontId="9" fillId="2" borderId="14" xfId="5" applyFont="1" applyFill="1" applyBorder="1" applyAlignment="1">
      <alignment horizontal="center" vertical="center" wrapText="1"/>
    </xf>
  </cellXfs>
  <cellStyles count="12">
    <cellStyle name="Hypertextový odkaz" xfId="9" builtinId="8"/>
    <cellStyle name="Normální" xfId="0" builtinId="0"/>
    <cellStyle name="Normální 2" xfId="6"/>
    <cellStyle name="Normální 2 3" xfId="11"/>
    <cellStyle name="Normální 2 59" xfId="5"/>
    <cellStyle name="Normální 3" xfId="10"/>
    <cellStyle name="Normální 89 2 2" xfId="8"/>
    <cellStyle name="normální 92" xfId="3"/>
    <cellStyle name="normální 92 4" xfId="4"/>
    <cellStyle name="normální_List1" xfId="7"/>
    <cellStyle name="normální_VaV_2_zdroj 2" xfId="2"/>
    <cellStyle name="Procenta" xfId="1" builtinId="5"/>
  </cellStyles>
  <dxfs count="0"/>
  <tableStyles count="0" defaultTableStyle="TableStyleMedium9" defaultPivotStyle="PivotStyleLight16"/>
  <colors>
    <mruColors>
      <color rgb="FFD9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apl.czso.cz/pll/rocenka/rocenka.indexnu_reg" TargetMode="External"/><Relationship Id="rId2" Type="http://schemas.openxmlformats.org/officeDocument/2006/relationships/hyperlink" Target="http://apl.czso.cz/pll/rocenka/rocenka.indexnu_reg" TargetMode="External"/><Relationship Id="rId1" Type="http://schemas.openxmlformats.org/officeDocument/2006/relationships/hyperlink" Target="https://csu.gov.cz/vydaje-na-vav?pocet=10&amp;start=0&amp;podskupiny=212&amp;razeni=-datumVydani"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ec.europa.eu/eurostat/web/science-technology-innovation/database" TargetMode="External"/><Relationship Id="rId13" Type="http://schemas.openxmlformats.org/officeDocument/2006/relationships/hyperlink" Target="https://csu.gov.cz/vyzkum-a-vyvoj" TargetMode="External"/><Relationship Id="rId18" Type="http://schemas.openxmlformats.org/officeDocument/2006/relationships/printerSettings" Target="../printerSettings/printerSettings2.bin"/><Relationship Id="rId3" Type="http://schemas.openxmlformats.org/officeDocument/2006/relationships/hyperlink" Target="https://eur-lex.europa.eu/legal-content/CS/TXT/?uri=CELEX:32019R2152" TargetMode="External"/><Relationship Id="rId7" Type="http://schemas.openxmlformats.org/officeDocument/2006/relationships/hyperlink" Target="https://www.oecd.org/sti/inno/researchanddevelopmentstatisticsrds.htm" TargetMode="External"/><Relationship Id="rId12" Type="http://schemas.openxmlformats.org/officeDocument/2006/relationships/hyperlink" Target="https://csu.gov.cz/produkty/srovnani-kraju-v-ceske-republice-2024" TargetMode="External"/><Relationship Id="rId17" Type="http://schemas.openxmlformats.org/officeDocument/2006/relationships/hyperlink" Target="https://csu.gov.cz/katalog-produktu?pocet=10&amp;start=0&amp;pouzeVydane=true&amp;pouzePosledni=false&amp;razeni=-datumVydani&amp;vlastnostiVystupu=14&amp;typUzemnihoCleneni=100" TargetMode="External"/><Relationship Id="rId2" Type="http://schemas.openxmlformats.org/officeDocument/2006/relationships/hyperlink" Target="http://www.oecd.org/publications/frascati-manual-2015-9789264239012-en.htm" TargetMode="External"/><Relationship Id="rId16" Type="http://schemas.openxmlformats.org/officeDocument/2006/relationships/hyperlink" Target="https://csu.gov.cz/jhm/vyzkum-a-vyvoj-v-mezikrajskem-srovnani-2023" TargetMode="External"/><Relationship Id="rId1" Type="http://schemas.openxmlformats.org/officeDocument/2006/relationships/hyperlink" Target="https://csu.gov.cz/vydaje-na-vav?pocet=10&amp;start=0&amp;podskupiny=212&amp;razeni=-datumVydani" TargetMode="External"/><Relationship Id="rId6" Type="http://schemas.openxmlformats.org/officeDocument/2006/relationships/hyperlink" Target="http://uis.unesco.org/en/topic/research-and-development" TargetMode="External"/><Relationship Id="rId11" Type="http://schemas.openxmlformats.org/officeDocument/2006/relationships/hyperlink" Target="https://csu.gov.cz/produkty/ukazatele-vyzkumu-a-vyvoje-2023" TargetMode="External"/><Relationship Id="rId5" Type="http://schemas.openxmlformats.org/officeDocument/2006/relationships/hyperlink" Target="https://www.oecd.org/sti/msti.htm" TargetMode="External"/><Relationship Id="rId15" Type="http://schemas.openxmlformats.org/officeDocument/2006/relationships/hyperlink" Target="https://csu.gov.cz/vydaje-na-vav?pocet=10&amp;start=0&amp;podskupiny=212&amp;razeni=-datumVydani" TargetMode="External"/><Relationship Id="rId10" Type="http://schemas.openxmlformats.org/officeDocument/2006/relationships/hyperlink" Target="https://csu.gov.cz/produkty/ukazatele-vyzkumu-a-vyvoje-2023" TargetMode="External"/><Relationship Id="rId4" Type="http://schemas.openxmlformats.org/officeDocument/2006/relationships/hyperlink" Target="https://apl.czso.cz/pll/rocenka/rocenka.indexnu_reg" TargetMode="External"/><Relationship Id="rId9" Type="http://schemas.openxmlformats.org/officeDocument/2006/relationships/hyperlink" Target="https://apl.czso.cz/pll/vykazy/pdf113?xvyk=3020&amp;cd=0" TargetMode="External"/><Relationship Id="rId14" Type="http://schemas.openxmlformats.org/officeDocument/2006/relationships/hyperlink" Target="https://csu.gov.cz/pracovnici-ve-vav?pocet=10&amp;start=0&amp;skupiny=21&amp;razeni=-datumVydan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apl.czso.cz/pll/rocenka/rocenka.indexnu_reg" TargetMode="External"/><Relationship Id="rId2" Type="http://schemas.openxmlformats.org/officeDocument/2006/relationships/hyperlink" Target="https://apl.czso.cz/pll/rocenka/rocenka.indexnu_reg" TargetMode="External"/><Relationship Id="rId1" Type="http://schemas.openxmlformats.org/officeDocument/2006/relationships/hyperlink" Target="http://apl.czso.cz/pll/rocenka/rocenka.indexnu_reg" TargetMode="External"/><Relationship Id="rId6" Type="http://schemas.openxmlformats.org/officeDocument/2006/relationships/printerSettings" Target="../printerSettings/printerSettings4.bin"/><Relationship Id="rId5" Type="http://schemas.openxmlformats.org/officeDocument/2006/relationships/hyperlink" Target="https://csu.gov.cz/pracovnici-ve-vav?pocet=10&amp;start=0&amp;skupiny=21&amp;razeni=-datumVydani" TargetMode="External"/><Relationship Id="rId4" Type="http://schemas.openxmlformats.org/officeDocument/2006/relationships/hyperlink" Target="https://apl.czso.cz/pll/rocenka/rocenka.indexnu_re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csu.gov.cz/pracovnici-ve-vav?pocet=10&amp;start=0&amp;skupiny=21&amp;razeni=-datumVydani" TargetMode="External"/><Relationship Id="rId2" Type="http://schemas.openxmlformats.org/officeDocument/2006/relationships/hyperlink" Target="http://apl.czso.cz/pll/rocenka/rocenka.indexnu_reg" TargetMode="External"/><Relationship Id="rId1" Type="http://schemas.openxmlformats.org/officeDocument/2006/relationships/hyperlink" Target="https://csu.gov.cz/vydaje-na-vav?pocet=10&amp;start=0&amp;podskupiny=212&amp;razeni=-datumVydani" TargetMode="External"/><Relationship Id="rId5" Type="http://schemas.openxmlformats.org/officeDocument/2006/relationships/printerSettings" Target="../printerSettings/printerSettings6.bin"/><Relationship Id="rId4" Type="http://schemas.openxmlformats.org/officeDocument/2006/relationships/hyperlink" Target="https://apl.czso.cz/pll/rocenka/rocenka.indexnu_re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apl.czso.cz/pll/rocenka/rocenka.indexnu_reg" TargetMode="External"/><Relationship Id="rId2" Type="http://schemas.openxmlformats.org/officeDocument/2006/relationships/hyperlink" Target="https://csu.gov.cz/vydaje-na-vav?pocet=10&amp;start=0&amp;podskupiny=212&amp;razeni=-datumVydani" TargetMode="External"/><Relationship Id="rId1" Type="http://schemas.openxmlformats.org/officeDocument/2006/relationships/hyperlink" Target="http://apl.czso.cz/pll/rocenka/rocenka.indexnu_reg" TargetMode="External"/><Relationship Id="rId5" Type="http://schemas.openxmlformats.org/officeDocument/2006/relationships/printerSettings" Target="../printerSettings/printerSettings7.bin"/><Relationship Id="rId4" Type="http://schemas.openxmlformats.org/officeDocument/2006/relationships/hyperlink" Target="https://csu.gov.cz/pracovnici-ve-vav?pocet=10&amp;start=0&amp;skupiny=21&amp;razeni=-datumVydani"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pl.czso.cz/pll/rocenka/rocenka.indexnu_reg" TargetMode="External"/><Relationship Id="rId2" Type="http://schemas.openxmlformats.org/officeDocument/2006/relationships/hyperlink" Target="http://apl.czso.cz/pll/rocenka/rocenka.indexnu_reg" TargetMode="External"/><Relationship Id="rId1" Type="http://schemas.openxmlformats.org/officeDocument/2006/relationships/hyperlink" Target="https://csu.gov.cz/vydaje-na-vav?pocet=10&amp;start=0&amp;podskupiny=212&amp;razeni=-datumVydani"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65"/>
  <sheetViews>
    <sheetView tabSelected="1" workbookViewId="0"/>
  </sheetViews>
  <sheetFormatPr defaultColWidth="9.140625" defaultRowHeight="12.75" x14ac:dyDescent="0.2"/>
  <cols>
    <col min="1" max="1" width="3.42578125" style="53" customWidth="1"/>
    <col min="2" max="2" width="6.140625" style="53" customWidth="1"/>
    <col min="3" max="3" width="11.28515625" style="53" customWidth="1"/>
    <col min="4" max="4" width="107.28515625" style="53" customWidth="1"/>
    <col min="5" max="16384" width="9.140625" style="53"/>
  </cols>
  <sheetData>
    <row r="1" spans="1:4" ht="20.25" x14ac:dyDescent="0.3">
      <c r="A1" s="102"/>
      <c r="B1" s="105" t="s">
        <v>182</v>
      </c>
    </row>
    <row r="2" spans="1:4" ht="20.25" x14ac:dyDescent="0.3">
      <c r="A2" s="102"/>
      <c r="B2" s="102"/>
      <c r="C2" s="103"/>
    </row>
    <row r="3" spans="1:4" ht="15" customHeight="1" x14ac:dyDescent="0.3">
      <c r="A3" s="102"/>
      <c r="B3" s="104" t="s">
        <v>153</v>
      </c>
    </row>
    <row r="4" spans="1:4" ht="15" customHeight="1" x14ac:dyDescent="0.3">
      <c r="A4" s="102"/>
      <c r="B4" s="102"/>
      <c r="C4" s="99" t="s">
        <v>153</v>
      </c>
      <c r="D4" s="61" t="s">
        <v>153</v>
      </c>
    </row>
    <row r="5" spans="1:4" ht="15" customHeight="1" x14ac:dyDescent="0.3">
      <c r="A5" s="102"/>
      <c r="B5" s="102"/>
      <c r="C5" s="99" t="s">
        <v>152</v>
      </c>
      <c r="D5" s="61" t="s">
        <v>152</v>
      </c>
    </row>
    <row r="7" spans="1:4" ht="15" customHeight="1" x14ac:dyDescent="0.25">
      <c r="B7" s="104" t="s">
        <v>183</v>
      </c>
    </row>
    <row r="8" spans="1:4" ht="15" customHeight="1" x14ac:dyDescent="0.2">
      <c r="C8" s="99" t="s">
        <v>44</v>
      </c>
      <c r="D8" s="61" t="s">
        <v>73</v>
      </c>
    </row>
    <row r="9" spans="1:4" ht="15" customHeight="1" x14ac:dyDescent="0.2">
      <c r="C9" s="99" t="s">
        <v>45</v>
      </c>
      <c r="D9" s="61" t="s">
        <v>31</v>
      </c>
    </row>
    <row r="10" spans="1:4" ht="15" customHeight="1" x14ac:dyDescent="0.2">
      <c r="C10" s="99" t="s">
        <v>46</v>
      </c>
      <c r="D10" s="61" t="s">
        <v>32</v>
      </c>
    </row>
    <row r="11" spans="1:4" ht="15" customHeight="1" x14ac:dyDescent="0.2">
      <c r="C11" s="99" t="s">
        <v>107</v>
      </c>
      <c r="D11" s="61" t="s">
        <v>257</v>
      </c>
    </row>
    <row r="12" spans="1:4" ht="15" customHeight="1" x14ac:dyDescent="0.2">
      <c r="C12" s="99" t="s">
        <v>103</v>
      </c>
      <c r="D12" s="61" t="s">
        <v>258</v>
      </c>
    </row>
    <row r="13" spans="1:4" ht="15" customHeight="1" x14ac:dyDescent="0.25">
      <c r="B13" s="104" t="s">
        <v>109</v>
      </c>
      <c r="D13" s="61"/>
    </row>
    <row r="14" spans="1:4" ht="15" customHeight="1" x14ac:dyDescent="0.2">
      <c r="C14" s="99" t="s">
        <v>104</v>
      </c>
      <c r="D14" s="61" t="s">
        <v>184</v>
      </c>
    </row>
    <row r="15" spans="1:4" ht="15" customHeight="1" x14ac:dyDescent="0.2">
      <c r="C15" s="99" t="s">
        <v>105</v>
      </c>
      <c r="D15" s="61" t="s">
        <v>185</v>
      </c>
    </row>
    <row r="16" spans="1:4" ht="15" customHeight="1" x14ac:dyDescent="0.2">
      <c r="C16" s="99" t="s">
        <v>106</v>
      </c>
      <c r="D16" s="61" t="s">
        <v>173</v>
      </c>
    </row>
    <row r="17" spans="2:4" ht="15" customHeight="1" x14ac:dyDescent="0.25">
      <c r="B17" s="104" t="s">
        <v>110</v>
      </c>
      <c r="D17" s="67"/>
    </row>
    <row r="18" spans="2:4" ht="15" customHeight="1" x14ac:dyDescent="0.2">
      <c r="C18" s="99" t="s">
        <v>111</v>
      </c>
      <c r="D18" s="61" t="s">
        <v>119</v>
      </c>
    </row>
    <row r="19" spans="2:4" ht="15" customHeight="1" x14ac:dyDescent="0.2">
      <c r="C19" s="99" t="s">
        <v>112</v>
      </c>
      <c r="D19" s="61" t="s">
        <v>80</v>
      </c>
    </row>
    <row r="20" spans="2:4" ht="15" customHeight="1" x14ac:dyDescent="0.2">
      <c r="C20" s="99" t="s">
        <v>113</v>
      </c>
      <c r="D20" s="61" t="s">
        <v>81</v>
      </c>
    </row>
    <row r="21" spans="2:4" ht="15" customHeight="1" x14ac:dyDescent="0.2">
      <c r="C21" s="99" t="s">
        <v>114</v>
      </c>
      <c r="D21" s="61" t="s">
        <v>82</v>
      </c>
    </row>
    <row r="22" spans="2:4" ht="15" customHeight="1" x14ac:dyDescent="0.2">
      <c r="C22" s="99" t="s">
        <v>115</v>
      </c>
      <c r="D22" s="61" t="s">
        <v>259</v>
      </c>
    </row>
    <row r="23" spans="2:4" ht="15" customHeight="1" x14ac:dyDescent="0.25">
      <c r="B23" s="104" t="s">
        <v>191</v>
      </c>
      <c r="D23" s="61"/>
    </row>
    <row r="24" spans="2:4" ht="15" customHeight="1" x14ac:dyDescent="0.2">
      <c r="C24" s="99" t="s">
        <v>121</v>
      </c>
      <c r="D24" s="61" t="s">
        <v>195</v>
      </c>
    </row>
    <row r="25" spans="2:4" ht="15" customHeight="1" x14ac:dyDescent="0.2">
      <c r="C25" s="99" t="s">
        <v>122</v>
      </c>
      <c r="D25" s="61" t="s">
        <v>192</v>
      </c>
    </row>
    <row r="26" spans="2:4" ht="15" customHeight="1" x14ac:dyDescent="0.2">
      <c r="C26" s="99" t="s">
        <v>123</v>
      </c>
      <c r="D26" s="61" t="s">
        <v>193</v>
      </c>
    </row>
    <row r="27" spans="2:4" ht="15" customHeight="1" x14ac:dyDescent="0.2">
      <c r="C27" s="99" t="s">
        <v>124</v>
      </c>
      <c r="D27" s="61" t="s">
        <v>194</v>
      </c>
    </row>
    <row r="28" spans="2:4" ht="15" customHeight="1" x14ac:dyDescent="0.2">
      <c r="C28" s="99" t="s">
        <v>125</v>
      </c>
      <c r="D28" s="61" t="s">
        <v>260</v>
      </c>
    </row>
    <row r="29" spans="2:4" ht="15" customHeight="1" x14ac:dyDescent="0.25">
      <c r="B29" s="104" t="s">
        <v>130</v>
      </c>
      <c r="D29" s="61"/>
    </row>
    <row r="30" spans="2:4" ht="15" customHeight="1" x14ac:dyDescent="0.2">
      <c r="C30" s="99" t="s">
        <v>127</v>
      </c>
      <c r="D30" s="61" t="s">
        <v>180</v>
      </c>
    </row>
    <row r="31" spans="2:4" ht="15" customHeight="1" x14ac:dyDescent="0.2">
      <c r="C31" s="99" t="s">
        <v>128</v>
      </c>
      <c r="D31" s="61" t="s">
        <v>203</v>
      </c>
    </row>
    <row r="32" spans="2:4" ht="15" customHeight="1" x14ac:dyDescent="0.2">
      <c r="C32" s="99" t="s">
        <v>129</v>
      </c>
      <c r="D32" s="61" t="s">
        <v>202</v>
      </c>
    </row>
    <row r="33" spans="2:4" ht="15" customHeight="1" x14ac:dyDescent="0.25">
      <c r="B33" s="104" t="s">
        <v>230</v>
      </c>
      <c r="D33" s="61"/>
    </row>
    <row r="34" spans="2:4" ht="15" customHeight="1" x14ac:dyDescent="0.2">
      <c r="C34" s="99" t="s">
        <v>131</v>
      </c>
      <c r="D34" s="61" t="s">
        <v>235</v>
      </c>
    </row>
    <row r="35" spans="2:4" ht="15" customHeight="1" x14ac:dyDescent="0.2">
      <c r="C35" s="99" t="s">
        <v>132</v>
      </c>
      <c r="D35" s="61" t="s">
        <v>236</v>
      </c>
    </row>
    <row r="36" spans="2:4" ht="15" customHeight="1" x14ac:dyDescent="0.2">
      <c r="C36" s="99" t="s">
        <v>133</v>
      </c>
      <c r="D36" s="61" t="s">
        <v>219</v>
      </c>
    </row>
    <row r="37" spans="2:4" ht="15" customHeight="1" x14ac:dyDescent="0.2">
      <c r="C37" s="99" t="s">
        <v>134</v>
      </c>
      <c r="D37" s="61" t="s">
        <v>220</v>
      </c>
    </row>
    <row r="38" spans="2:4" ht="15" customHeight="1" x14ac:dyDescent="0.25">
      <c r="B38" s="104" t="s">
        <v>226</v>
      </c>
      <c r="D38" s="61"/>
    </row>
    <row r="39" spans="2:4" ht="15" customHeight="1" x14ac:dyDescent="0.2">
      <c r="C39" s="99" t="s">
        <v>135</v>
      </c>
      <c r="D39" s="61" t="s">
        <v>229</v>
      </c>
    </row>
    <row r="40" spans="2:4" ht="15" customHeight="1" x14ac:dyDescent="0.2">
      <c r="C40" s="99" t="s">
        <v>136</v>
      </c>
      <c r="D40" s="61" t="s">
        <v>237</v>
      </c>
    </row>
    <row r="41" spans="2:4" ht="15" customHeight="1" x14ac:dyDescent="0.2">
      <c r="C41" s="99" t="s">
        <v>137</v>
      </c>
      <c r="D41" s="61" t="s">
        <v>225</v>
      </c>
    </row>
    <row r="42" spans="2:4" x14ac:dyDescent="0.2">
      <c r="C42" s="99" t="s">
        <v>138</v>
      </c>
      <c r="D42" s="61" t="s">
        <v>74</v>
      </c>
    </row>
    <row r="43" spans="2:4" ht="15" x14ac:dyDescent="0.25">
      <c r="B43" s="104" t="s">
        <v>227</v>
      </c>
      <c r="D43" s="61"/>
    </row>
    <row r="44" spans="2:4" ht="15" customHeight="1" x14ac:dyDescent="0.2">
      <c r="C44" s="99" t="s">
        <v>139</v>
      </c>
      <c r="D44" s="61" t="s">
        <v>228</v>
      </c>
    </row>
    <row r="45" spans="2:4" ht="15" customHeight="1" x14ac:dyDescent="0.2">
      <c r="C45" s="99" t="s">
        <v>140</v>
      </c>
      <c r="D45" s="61" t="s">
        <v>238</v>
      </c>
    </row>
    <row r="46" spans="2:4" ht="15" customHeight="1" x14ac:dyDescent="0.2">
      <c r="C46" s="99" t="s">
        <v>141</v>
      </c>
      <c r="D46" s="61" t="s">
        <v>266</v>
      </c>
    </row>
    <row r="47" spans="2:4" ht="15" customHeight="1" x14ac:dyDescent="0.25">
      <c r="B47" s="104" t="s">
        <v>142</v>
      </c>
      <c r="D47" s="61"/>
    </row>
    <row r="48" spans="2:4" ht="15" customHeight="1" x14ac:dyDescent="0.2">
      <c r="C48" s="99" t="s">
        <v>143</v>
      </c>
      <c r="D48" s="61" t="s">
        <v>181</v>
      </c>
    </row>
    <row r="49" spans="2:4" ht="15" customHeight="1" x14ac:dyDescent="0.2">
      <c r="C49" s="99" t="s">
        <v>144</v>
      </c>
      <c r="D49" s="61" t="s">
        <v>261</v>
      </c>
    </row>
    <row r="50" spans="2:4" ht="15" customHeight="1" x14ac:dyDescent="0.2">
      <c r="C50" s="99" t="s">
        <v>145</v>
      </c>
      <c r="D50" s="61" t="s">
        <v>264</v>
      </c>
    </row>
    <row r="51" spans="2:4" ht="15" customHeight="1" x14ac:dyDescent="0.2">
      <c r="C51" s="99" t="s">
        <v>146</v>
      </c>
      <c r="D51" s="61" t="s">
        <v>179</v>
      </c>
    </row>
    <row r="52" spans="2:4" ht="15" customHeight="1" x14ac:dyDescent="0.2">
      <c r="C52" s="99" t="s">
        <v>147</v>
      </c>
      <c r="D52" s="61" t="s">
        <v>240</v>
      </c>
    </row>
    <row r="53" spans="2:4" ht="15" customHeight="1" x14ac:dyDescent="0.25">
      <c r="C53" s="47"/>
      <c r="D53" s="61"/>
    </row>
    <row r="54" spans="2:4" x14ac:dyDescent="0.2">
      <c r="B54" s="62" t="s">
        <v>75</v>
      </c>
    </row>
    <row r="65" ht="13.5" customHeight="1" x14ac:dyDescent="0.2"/>
  </sheetData>
  <hyperlinks>
    <hyperlink ref="C24" location="'4'!A1" display="Tab. 4.1"/>
    <hyperlink ref="C34" location="'6'!A1" display="Tab. 6.1"/>
    <hyperlink ref="C39" location="'7'!A1" display="Tab. 7.1"/>
    <hyperlink ref="C48" location="'9'!A1" display="Tab. 9.1"/>
    <hyperlink ref="C30" location="'5'!A1" display="Tab. 5.1"/>
    <hyperlink ref="C44" location="'8'!A1" display="Tab. 8.1"/>
    <hyperlink ref="C18" location="'3'!A1" display="Tab. 3.1 "/>
    <hyperlink ref="C31" location="'5'!A26" display="Tab. 5.2"/>
    <hyperlink ref="C14" location="'2'!A1" display="Tab. 2.1"/>
    <hyperlink ref="C15:C16" location="'2.1'!A1" display="Tab. 2.1"/>
    <hyperlink ref="C15" location="'2'!A25" display="Tab. 2.2"/>
    <hyperlink ref="C16" location="'2'!A47" display="Tab. 2.3"/>
    <hyperlink ref="C10" location="'1'!A45" display="Tab. 1.3 "/>
    <hyperlink ref="C9" location="'1'!A24" display="Tab. 1.2 "/>
    <hyperlink ref="C19:C22" location="'1.5'!A1" display="Tab. 1.5 "/>
    <hyperlink ref="C19" location="'3'!A22" display="Tab. 3.2"/>
    <hyperlink ref="C20" location="'3'!A43" display="Tab. 3.3"/>
    <hyperlink ref="C21" location="'3'!A64" display="Tab. 3.4"/>
    <hyperlink ref="C22" location="'3'!A85" display="Tab. 3.5"/>
    <hyperlink ref="C11:C12" location="'1'!A45" display="Tab. 1.3 "/>
    <hyperlink ref="C8" location="'1'!A1" display="Tab. 1.1 "/>
    <hyperlink ref="C12" location="'1'!A87" display="Tab. 1.5"/>
    <hyperlink ref="C25:C27" location="'1.6'!A1" display="Tab. 1.6 "/>
    <hyperlink ref="C28" location="'4'!A86" display="Tab. 4.5"/>
    <hyperlink ref="C25" location="'4'!A23" display="Tab. 4.2"/>
    <hyperlink ref="C26" location="'4'!A44" display="Tab. 4.3"/>
    <hyperlink ref="C27" location="'4'!A65" display="Tab. 4.4"/>
    <hyperlink ref="C35:C37" location="'1.7'!A1" display="Tab. 1.7 "/>
    <hyperlink ref="C35" location="'6'!A24" display="Tab. 6.2"/>
    <hyperlink ref="C36" location="'6'!A45" display="Tab. 6.3"/>
    <hyperlink ref="C37" location="'6'!A66" display="Tab. 6.4"/>
    <hyperlink ref="C40:C42" location="'1.8'!A1" display="Tab. 1.8 "/>
    <hyperlink ref="C40" location="'7'!A24" display="Tab. 7.2"/>
    <hyperlink ref="C41" location="'7'!A45" display="Tab. 7.3"/>
    <hyperlink ref="C42" location="'7'!A66" display="Tab. 7.4"/>
    <hyperlink ref="C45:C46" location="'1.17'!A1" display="Tab. 1.17"/>
    <hyperlink ref="C45" location="'8'!A26" display="Tab. 8.2"/>
    <hyperlink ref="C46" location="'8'!A48" display="Tab. 8.3"/>
    <hyperlink ref="C49:C50" location="'1.10'!A1" display="Tab. 1.10"/>
    <hyperlink ref="C51" location="'9'!A70" display="Tab. 9.4"/>
    <hyperlink ref="C52" location="'9'!A92" display="Tab. 9.5"/>
    <hyperlink ref="C49" location="'9'!A26" display="Tab. 9.2"/>
    <hyperlink ref="C50" location="'9'!A48" display="Tab. 9.3"/>
    <hyperlink ref="C32" location="'5'!A48" display="Tab. 5.3"/>
    <hyperlink ref="C4" location="Metodika!A1" display="Metodika"/>
    <hyperlink ref="C5" location="Poznámky!A1" display="Poznámky"/>
  </hyperlinks>
  <pageMargins left="0.51181102362204722" right="0.5118110236220472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AP83"/>
  <sheetViews>
    <sheetView topLeftCell="A40" workbookViewId="0"/>
  </sheetViews>
  <sheetFormatPr defaultColWidth="9.140625" defaultRowHeight="14.25" x14ac:dyDescent="0.2"/>
  <cols>
    <col min="1" max="1" width="13.85546875" style="33" customWidth="1"/>
    <col min="2" max="20" width="7.85546875" style="33" customWidth="1"/>
    <col min="21" max="22" width="9.140625" style="33"/>
    <col min="23" max="23" width="13.85546875" style="33" customWidth="1"/>
    <col min="24" max="16384" width="9.140625" style="33"/>
  </cols>
  <sheetData>
    <row r="1" spans="1:25" s="37" customFormat="1" ht="15" customHeight="1" x14ac:dyDescent="0.25">
      <c r="A1" s="35" t="s">
        <v>234</v>
      </c>
      <c r="B1" s="35"/>
      <c r="C1" s="35"/>
      <c r="D1" s="35"/>
      <c r="E1" s="35"/>
      <c r="F1" s="35"/>
      <c r="G1" s="35"/>
      <c r="H1" s="35"/>
      <c r="I1" s="35"/>
      <c r="J1" s="35"/>
      <c r="K1" s="35"/>
      <c r="L1" s="35"/>
      <c r="M1" s="35"/>
      <c r="N1" s="35"/>
      <c r="V1" s="47" t="s">
        <v>29</v>
      </c>
      <c r="Y1" s="47"/>
    </row>
    <row r="2" spans="1:25" s="37" customFormat="1" ht="12" customHeight="1" x14ac:dyDescent="0.2">
      <c r="A2" s="1"/>
      <c r="B2" s="2"/>
      <c r="C2" s="2"/>
      <c r="D2" s="2"/>
      <c r="E2" s="2"/>
      <c r="F2" s="2"/>
      <c r="G2" s="2"/>
      <c r="H2" s="2"/>
      <c r="I2" s="2"/>
      <c r="J2" s="2"/>
      <c r="K2" s="2"/>
      <c r="L2" s="2"/>
      <c r="M2" s="2"/>
      <c r="N2" s="2"/>
    </row>
    <row r="3" spans="1:25" ht="15" thickBot="1" x14ac:dyDescent="0.25">
      <c r="A3" s="3" t="s">
        <v>0</v>
      </c>
      <c r="B3" s="4"/>
      <c r="C3" s="4"/>
      <c r="D3" s="4"/>
      <c r="E3" s="4"/>
      <c r="F3" s="4"/>
      <c r="G3" s="4"/>
      <c r="H3" s="4"/>
      <c r="I3" s="4"/>
      <c r="J3" s="4"/>
      <c r="K3" s="4"/>
      <c r="L3" s="4"/>
      <c r="M3" s="4"/>
      <c r="N3" s="13"/>
      <c r="P3" s="13"/>
      <c r="Q3" s="13"/>
      <c r="R3" s="13"/>
      <c r="S3" s="13"/>
      <c r="T3" s="13" t="s">
        <v>26</v>
      </c>
    </row>
    <row r="4" spans="1:25"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c r="T4" s="42">
        <v>2023</v>
      </c>
    </row>
    <row r="5" spans="1:25" ht="16.5" customHeight="1" x14ac:dyDescent="0.2">
      <c r="A5" s="5" t="s">
        <v>1</v>
      </c>
      <c r="B5" s="6">
        <v>17913.913680000005</v>
      </c>
      <c r="C5" s="6">
        <v>20166.095990000013</v>
      </c>
      <c r="D5" s="6">
        <v>23287.140480000002</v>
      </c>
      <c r="E5" s="6">
        <v>23306.271260000012</v>
      </c>
      <c r="F5" s="6">
        <v>25606.045480000015</v>
      </c>
      <c r="G5" s="6">
        <v>25754.878479999985</v>
      </c>
      <c r="H5" s="6">
        <v>32272.236169999996</v>
      </c>
      <c r="I5" s="6">
        <v>38238.477110000007</v>
      </c>
      <c r="J5" s="6">
        <v>39620.968710000001</v>
      </c>
      <c r="K5" s="6">
        <v>41286.132040000026</v>
      </c>
      <c r="L5" s="6">
        <v>42382.012600000016</v>
      </c>
      <c r="M5" s="6">
        <v>31201.533708322884</v>
      </c>
      <c r="N5" s="7">
        <v>35539.735308545125</v>
      </c>
      <c r="O5" s="7">
        <v>41657.11887785454</v>
      </c>
      <c r="P5" s="7">
        <v>45645.174051607537</v>
      </c>
      <c r="Q5" s="7">
        <v>45805.053798439338</v>
      </c>
      <c r="R5" s="7">
        <v>47778.204396733199</v>
      </c>
      <c r="S5" s="7">
        <v>49896.849739582431</v>
      </c>
      <c r="T5" s="7">
        <v>50147.981050366092</v>
      </c>
    </row>
    <row r="6" spans="1:25" ht="15" customHeight="1" x14ac:dyDescent="0.2">
      <c r="A6" s="8" t="s">
        <v>2</v>
      </c>
      <c r="B6" s="9">
        <v>9842.6106300000029</v>
      </c>
      <c r="C6" s="9">
        <v>11095.468640000012</v>
      </c>
      <c r="D6" s="9">
        <v>13071.179369999998</v>
      </c>
      <c r="E6" s="9">
        <v>13026.20965000001</v>
      </c>
      <c r="F6" s="9">
        <v>14012.420280000015</v>
      </c>
      <c r="G6" s="9">
        <v>13527.159219999989</v>
      </c>
      <c r="H6" s="9">
        <v>15045.178469999997</v>
      </c>
      <c r="I6" s="9">
        <v>15391.895530000007</v>
      </c>
      <c r="J6" s="9">
        <v>16296.749330000002</v>
      </c>
      <c r="K6" s="9">
        <v>18398.638560000029</v>
      </c>
      <c r="L6" s="9">
        <v>20648.752760000014</v>
      </c>
      <c r="M6" s="9">
        <v>14839.994801271216</v>
      </c>
      <c r="N6" s="10">
        <v>16154.720371798405</v>
      </c>
      <c r="O6" s="10">
        <v>19210.324643739848</v>
      </c>
      <c r="P6" s="10">
        <v>20913.840113419774</v>
      </c>
      <c r="Q6" s="10">
        <v>21032.855999999982</v>
      </c>
      <c r="R6" s="10">
        <v>22950.796365363869</v>
      </c>
      <c r="S6" s="10">
        <v>23850.68334350314</v>
      </c>
      <c r="T6" s="10">
        <v>23918.663849360182</v>
      </c>
    </row>
    <row r="7" spans="1:25" ht="15" customHeight="1" x14ac:dyDescent="0.2">
      <c r="A7" s="11" t="s">
        <v>3</v>
      </c>
      <c r="B7" s="9">
        <v>1213.7079800000001</v>
      </c>
      <c r="C7" s="9">
        <v>1273.3460100000002</v>
      </c>
      <c r="D7" s="9">
        <v>1327.9160199999994</v>
      </c>
      <c r="E7" s="9">
        <v>1393.6004700000003</v>
      </c>
      <c r="F7" s="9">
        <v>1556.4322599999998</v>
      </c>
      <c r="G7" s="9">
        <v>1673.6921899999998</v>
      </c>
      <c r="H7" s="9">
        <v>1743.2529099999999</v>
      </c>
      <c r="I7" s="9">
        <v>1765.4884099999992</v>
      </c>
      <c r="J7" s="9">
        <v>2259.7719399999992</v>
      </c>
      <c r="K7" s="9">
        <v>2507.65913</v>
      </c>
      <c r="L7" s="9">
        <v>2411.8229199999996</v>
      </c>
      <c r="M7" s="9">
        <v>2924.0868556805053</v>
      </c>
      <c r="N7" s="10">
        <v>4319.4499862799039</v>
      </c>
      <c r="O7" s="10">
        <v>4207.8302406108551</v>
      </c>
      <c r="P7" s="10">
        <v>4255.5249716437575</v>
      </c>
      <c r="Q7" s="10">
        <v>4420.2843411794629</v>
      </c>
      <c r="R7" s="10">
        <v>4433.5878059831393</v>
      </c>
      <c r="S7" s="10">
        <v>4807.0251342813235</v>
      </c>
      <c r="T7" s="10">
        <v>5366.1904452923554</v>
      </c>
    </row>
    <row r="8" spans="1:25" ht="15" customHeight="1" x14ac:dyDescent="0.2">
      <c r="A8" s="11" t="s">
        <v>4</v>
      </c>
      <c r="B8" s="9">
        <v>654.27072999999984</v>
      </c>
      <c r="C8" s="9">
        <v>747.35662000000013</v>
      </c>
      <c r="D8" s="9">
        <v>900.65284999999994</v>
      </c>
      <c r="E8" s="9">
        <v>1042.5390000000002</v>
      </c>
      <c r="F8" s="9">
        <v>1120.0569999999998</v>
      </c>
      <c r="G8" s="9">
        <v>1158.8217</v>
      </c>
      <c r="H8" s="9">
        <v>1065.1460199999999</v>
      </c>
      <c r="I8" s="9">
        <v>1245.3439700000001</v>
      </c>
      <c r="J8" s="9">
        <v>1141.1986800000002</v>
      </c>
      <c r="K8" s="9">
        <v>1097.3662399999998</v>
      </c>
      <c r="L8" s="9">
        <v>1127.1711099999998</v>
      </c>
      <c r="M8" s="9">
        <v>1019.486556453013</v>
      </c>
      <c r="N8" s="10">
        <v>1220.0447297321098</v>
      </c>
      <c r="O8" s="10">
        <v>1490.2373130729989</v>
      </c>
      <c r="P8" s="10">
        <v>1551.2180000000001</v>
      </c>
      <c r="Q8" s="10">
        <v>1521.6894129099835</v>
      </c>
      <c r="R8" s="10">
        <v>1684.8614172843609</v>
      </c>
      <c r="S8" s="10">
        <v>1847.6430000000003</v>
      </c>
      <c r="T8" s="10">
        <v>1730.442</v>
      </c>
    </row>
    <row r="9" spans="1:25" ht="15" customHeight="1" x14ac:dyDescent="0.2">
      <c r="A9" s="11" t="s">
        <v>5</v>
      </c>
      <c r="B9" s="9">
        <v>415.27294000000001</v>
      </c>
      <c r="C9" s="9">
        <v>504.7000000000001</v>
      </c>
      <c r="D9" s="9">
        <v>557.63670999999999</v>
      </c>
      <c r="E9" s="9">
        <v>583.21300000000008</v>
      </c>
      <c r="F9" s="9">
        <v>592.40800000000002</v>
      </c>
      <c r="G9" s="9">
        <v>677.08536000000015</v>
      </c>
      <c r="H9" s="9">
        <v>911.2153800000001</v>
      </c>
      <c r="I9" s="9">
        <v>1339.5667099999998</v>
      </c>
      <c r="J9" s="9">
        <v>1846.6483300000002</v>
      </c>
      <c r="K9" s="9">
        <v>2041.5353699999998</v>
      </c>
      <c r="L9" s="9">
        <v>1904.0919999999994</v>
      </c>
      <c r="M9" s="9">
        <v>975.14866806522775</v>
      </c>
      <c r="N9" s="10">
        <v>1078.8429328575737</v>
      </c>
      <c r="O9" s="10">
        <v>1431.8464860847603</v>
      </c>
      <c r="P9" s="10">
        <v>1531.5447382171117</v>
      </c>
      <c r="Q9" s="10">
        <v>1431.3278206549548</v>
      </c>
      <c r="R9" s="10">
        <v>1224.3429999999996</v>
      </c>
      <c r="S9" s="10">
        <v>1321.3319322690627</v>
      </c>
      <c r="T9" s="10">
        <v>1430.4860000000006</v>
      </c>
    </row>
    <row r="10" spans="1:25" ht="15" customHeight="1" x14ac:dyDescent="0.2">
      <c r="A10" s="11" t="s">
        <v>6</v>
      </c>
      <c r="B10" s="9">
        <v>6.20289</v>
      </c>
      <c r="C10" s="9">
        <v>6.9740000000000011</v>
      </c>
      <c r="D10" s="9">
        <v>9.7710999999999988</v>
      </c>
      <c r="E10" s="9">
        <v>6.0350000000000001</v>
      </c>
      <c r="F10" s="9">
        <v>7.5850000000000017</v>
      </c>
      <c r="G10" s="9">
        <v>7.0645199999999999</v>
      </c>
      <c r="H10" s="9">
        <v>8.343</v>
      </c>
      <c r="I10" s="9">
        <v>21.897450000000003</v>
      </c>
      <c r="J10" s="9">
        <v>9.4504599999999996</v>
      </c>
      <c r="K10" s="9">
        <v>9.1039999999999992</v>
      </c>
      <c r="L10" s="9">
        <v>24.696390000000001</v>
      </c>
      <c r="M10" s="9">
        <v>4.3490000000000002</v>
      </c>
      <c r="N10" s="10">
        <v>15.952</v>
      </c>
      <c r="O10" s="10">
        <v>32.511999999999993</v>
      </c>
      <c r="P10" s="10">
        <v>37.690000000000005</v>
      </c>
      <c r="Q10" s="10">
        <v>38.683</v>
      </c>
      <c r="R10" s="10">
        <v>35.458511426971</v>
      </c>
      <c r="S10" s="10">
        <v>50.302999999999997</v>
      </c>
      <c r="T10" s="10">
        <v>56.92499999999999</v>
      </c>
    </row>
    <row r="11" spans="1:25" ht="15" customHeight="1" x14ac:dyDescent="0.2">
      <c r="A11" s="11" t="s">
        <v>7</v>
      </c>
      <c r="B11" s="9">
        <v>164.31236000000007</v>
      </c>
      <c r="C11" s="9">
        <v>208.17999999999998</v>
      </c>
      <c r="D11" s="9">
        <v>234.08867999999998</v>
      </c>
      <c r="E11" s="9">
        <v>242.36792</v>
      </c>
      <c r="F11" s="9">
        <v>264.77244999999994</v>
      </c>
      <c r="G11" s="9">
        <v>254.39202999999998</v>
      </c>
      <c r="H11" s="9">
        <v>364.85431999999992</v>
      </c>
      <c r="I11" s="9">
        <v>440.00833999999992</v>
      </c>
      <c r="J11" s="9">
        <v>446.67828999999989</v>
      </c>
      <c r="K11" s="9">
        <v>579.27200000000005</v>
      </c>
      <c r="L11" s="9">
        <v>390.67750000000001</v>
      </c>
      <c r="M11" s="9">
        <v>296.30098803090294</v>
      </c>
      <c r="N11" s="10">
        <v>360.45987970400114</v>
      </c>
      <c r="O11" s="10">
        <v>451.3365816346469</v>
      </c>
      <c r="P11" s="10">
        <v>461.57400000000007</v>
      </c>
      <c r="Q11" s="10">
        <v>545.02200000000005</v>
      </c>
      <c r="R11" s="10">
        <v>462.32599999999974</v>
      </c>
      <c r="S11" s="10">
        <v>487.43245354225593</v>
      </c>
      <c r="T11" s="10">
        <v>505.4910000000001</v>
      </c>
    </row>
    <row r="12" spans="1:25" ht="15" customHeight="1" x14ac:dyDescent="0.2">
      <c r="A12" s="11" t="s">
        <v>8</v>
      </c>
      <c r="B12" s="9">
        <v>277.23599999999999</v>
      </c>
      <c r="C12" s="9">
        <v>319.64852000000002</v>
      </c>
      <c r="D12" s="9">
        <v>375.03499999999997</v>
      </c>
      <c r="E12" s="9">
        <v>344.19300000000004</v>
      </c>
      <c r="F12" s="9">
        <v>514.61478999999997</v>
      </c>
      <c r="G12" s="9">
        <v>548.97644000000014</v>
      </c>
      <c r="H12" s="9">
        <v>908.45336999999995</v>
      </c>
      <c r="I12" s="9">
        <v>1659.9986799999999</v>
      </c>
      <c r="J12" s="9">
        <v>984.52156999999988</v>
      </c>
      <c r="K12" s="9">
        <v>936.67067999999983</v>
      </c>
      <c r="L12" s="9">
        <v>758.46522999999979</v>
      </c>
      <c r="M12" s="9">
        <v>629.42242021585844</v>
      </c>
      <c r="N12" s="10">
        <v>778.64521816835997</v>
      </c>
      <c r="O12" s="10">
        <v>1012.7204052733373</v>
      </c>
      <c r="P12" s="10">
        <v>1039.6089190892244</v>
      </c>
      <c r="Q12" s="10">
        <v>1046.0941888005464</v>
      </c>
      <c r="R12" s="10">
        <v>1072.6141746328658</v>
      </c>
      <c r="S12" s="10">
        <v>1030.8322117879407</v>
      </c>
      <c r="T12" s="10">
        <v>1003.0110000000001</v>
      </c>
    </row>
    <row r="13" spans="1:25" ht="15" customHeight="1" x14ac:dyDescent="0.2">
      <c r="A13" s="11" t="s">
        <v>9</v>
      </c>
      <c r="B13" s="9">
        <v>381.05245000000002</v>
      </c>
      <c r="C13" s="9">
        <v>398.21704</v>
      </c>
      <c r="D13" s="9">
        <v>540.63999999999987</v>
      </c>
      <c r="E13" s="9">
        <v>440.61200000000008</v>
      </c>
      <c r="F13" s="9">
        <v>531.08200000000011</v>
      </c>
      <c r="G13" s="9">
        <v>487.34519999999998</v>
      </c>
      <c r="H13" s="9">
        <v>601.92591999999991</v>
      </c>
      <c r="I13" s="9">
        <v>615.04294999999991</v>
      </c>
      <c r="J13" s="9">
        <v>701.86964999999998</v>
      </c>
      <c r="K13" s="9">
        <v>983.0414599999998</v>
      </c>
      <c r="L13" s="9">
        <v>735.88115999999991</v>
      </c>
      <c r="M13" s="9">
        <v>565.47700000000043</v>
      </c>
      <c r="N13" s="10">
        <v>724.15441008218272</v>
      </c>
      <c r="O13" s="10">
        <v>947.60631132212097</v>
      </c>
      <c r="P13" s="10">
        <v>1090.38485110636</v>
      </c>
      <c r="Q13" s="10">
        <v>1040.971</v>
      </c>
      <c r="R13" s="10">
        <v>1034.8839999999998</v>
      </c>
      <c r="S13" s="10">
        <v>1024.1160000000002</v>
      </c>
      <c r="T13" s="10">
        <v>1014.9540000000001</v>
      </c>
    </row>
    <row r="14" spans="1:25" ht="15" customHeight="1" x14ac:dyDescent="0.2">
      <c r="A14" s="11" t="s">
        <v>10</v>
      </c>
      <c r="B14" s="9">
        <v>442.89291999999995</v>
      </c>
      <c r="C14" s="9">
        <v>450.60799999999983</v>
      </c>
      <c r="D14" s="9">
        <v>465.44109000000003</v>
      </c>
      <c r="E14" s="9">
        <v>451.19323999999989</v>
      </c>
      <c r="F14" s="9">
        <v>569.44999999999993</v>
      </c>
      <c r="G14" s="9">
        <v>610.14738999999997</v>
      </c>
      <c r="H14" s="9">
        <v>755.67155999999989</v>
      </c>
      <c r="I14" s="9">
        <v>880.63936999999987</v>
      </c>
      <c r="J14" s="9">
        <v>893.43279999999982</v>
      </c>
      <c r="K14" s="9">
        <v>753.44078999999999</v>
      </c>
      <c r="L14" s="9">
        <v>711.08195999999987</v>
      </c>
      <c r="M14" s="9">
        <v>489.31723768724351</v>
      </c>
      <c r="N14" s="10">
        <v>638.63994137454085</v>
      </c>
      <c r="O14" s="10">
        <v>838.51628593312103</v>
      </c>
      <c r="P14" s="10">
        <v>917.60725361945276</v>
      </c>
      <c r="Q14" s="10">
        <v>872.98746274403015</v>
      </c>
      <c r="R14" s="10">
        <v>832.09243952020381</v>
      </c>
      <c r="S14" s="10">
        <v>794.11900000000014</v>
      </c>
      <c r="T14" s="10">
        <v>787.11260436332611</v>
      </c>
    </row>
    <row r="15" spans="1:25" ht="15" customHeight="1" x14ac:dyDescent="0.2">
      <c r="A15" s="11" t="s">
        <v>11</v>
      </c>
      <c r="B15" s="9">
        <v>153.06910999999999</v>
      </c>
      <c r="C15" s="9">
        <v>135.79400000000001</v>
      </c>
      <c r="D15" s="9">
        <v>133.614</v>
      </c>
      <c r="E15" s="9">
        <v>150.50477000000004</v>
      </c>
      <c r="F15" s="9">
        <v>144.98931999999999</v>
      </c>
      <c r="G15" s="9">
        <v>172.27447000000001</v>
      </c>
      <c r="H15" s="9">
        <v>168.04562000000004</v>
      </c>
      <c r="I15" s="9">
        <v>188.55508</v>
      </c>
      <c r="J15" s="9">
        <v>179.95850999999999</v>
      </c>
      <c r="K15" s="9">
        <v>218.63328000000004</v>
      </c>
      <c r="L15" s="9">
        <v>252.01354000000001</v>
      </c>
      <c r="M15" s="9">
        <v>122.50645098507468</v>
      </c>
      <c r="N15" s="10">
        <v>185.07111806830579</v>
      </c>
      <c r="O15" s="10">
        <v>202.15485398829114</v>
      </c>
      <c r="P15" s="10">
        <v>267.71199999999999</v>
      </c>
      <c r="Q15" s="10">
        <v>228.78031518943297</v>
      </c>
      <c r="R15" s="10">
        <v>197.16499999999996</v>
      </c>
      <c r="S15" s="10">
        <v>215.71995083544431</v>
      </c>
      <c r="T15" s="10">
        <v>175.38299999999995</v>
      </c>
    </row>
    <row r="16" spans="1:25" ht="15" customHeight="1" x14ac:dyDescent="0.2">
      <c r="A16" s="11" t="s">
        <v>12</v>
      </c>
      <c r="B16" s="9">
        <v>2714.22984</v>
      </c>
      <c r="C16" s="9">
        <v>3182.7451599999986</v>
      </c>
      <c r="D16" s="9">
        <v>3419.3277199999998</v>
      </c>
      <c r="E16" s="9">
        <v>3547.6319700000004</v>
      </c>
      <c r="F16" s="9">
        <v>4007.2348900000011</v>
      </c>
      <c r="G16" s="9">
        <v>4225.3066899999994</v>
      </c>
      <c r="H16" s="9">
        <v>6417.8137399999996</v>
      </c>
      <c r="I16" s="9">
        <v>9054.0687099999996</v>
      </c>
      <c r="J16" s="9">
        <v>9870.3821699999971</v>
      </c>
      <c r="K16" s="9">
        <v>8773.961539999993</v>
      </c>
      <c r="L16" s="9">
        <v>9148.5756899999978</v>
      </c>
      <c r="M16" s="9">
        <v>6175.445273999977</v>
      </c>
      <c r="N16" s="10">
        <v>6752.4599519452822</v>
      </c>
      <c r="O16" s="10">
        <v>7428.7126172157832</v>
      </c>
      <c r="P16" s="10">
        <v>8548.871893293126</v>
      </c>
      <c r="Q16" s="10">
        <v>8752.9866527624308</v>
      </c>
      <c r="R16" s="10">
        <v>8815.0037129756711</v>
      </c>
      <c r="S16" s="10">
        <v>9068.9739484112288</v>
      </c>
      <c r="T16" s="10">
        <v>8581.7487311396417</v>
      </c>
    </row>
    <row r="17" spans="1:20" ht="15" customHeight="1" x14ac:dyDescent="0.2">
      <c r="A17" s="11" t="s">
        <v>13</v>
      </c>
      <c r="B17" s="9">
        <v>536.23770999999999</v>
      </c>
      <c r="C17" s="9">
        <v>573.76699999999994</v>
      </c>
      <c r="D17" s="9">
        <v>746.80611000000022</v>
      </c>
      <c r="E17" s="9">
        <v>689.81006999999988</v>
      </c>
      <c r="F17" s="9">
        <v>760.37293999999986</v>
      </c>
      <c r="G17" s="9">
        <v>886.95168999999999</v>
      </c>
      <c r="H17" s="9">
        <v>1259.3351399999999</v>
      </c>
      <c r="I17" s="9">
        <v>2536.2099299999991</v>
      </c>
      <c r="J17" s="9">
        <v>1917.9255899999989</v>
      </c>
      <c r="K17" s="9">
        <v>1902.0315499999999</v>
      </c>
      <c r="L17" s="9">
        <v>1547.8058399999998</v>
      </c>
      <c r="M17" s="9">
        <v>1374.8500939198955</v>
      </c>
      <c r="N17" s="10">
        <v>1436.5223652568475</v>
      </c>
      <c r="O17" s="10">
        <v>1807.8109999999999</v>
      </c>
      <c r="P17" s="10">
        <v>2069.6548466099403</v>
      </c>
      <c r="Q17" s="10">
        <v>1909.6866739041639</v>
      </c>
      <c r="R17" s="10">
        <v>1906.7570000000005</v>
      </c>
      <c r="S17" s="10">
        <v>2079.761685455509</v>
      </c>
      <c r="T17" s="10">
        <v>2306.0952352477207</v>
      </c>
    </row>
    <row r="18" spans="1:20" ht="15" customHeight="1" x14ac:dyDescent="0.2">
      <c r="A18" s="11" t="s">
        <v>14</v>
      </c>
      <c r="B18" s="9">
        <v>342.96855999999985</v>
      </c>
      <c r="C18" s="9">
        <v>401.24000000000012</v>
      </c>
      <c r="D18" s="9">
        <v>460.97158000000013</v>
      </c>
      <c r="E18" s="9">
        <v>463.01554000000004</v>
      </c>
      <c r="F18" s="9">
        <v>500.00585000000001</v>
      </c>
      <c r="G18" s="9">
        <v>484.99439000000001</v>
      </c>
      <c r="H18" s="9">
        <v>678.74063000000046</v>
      </c>
      <c r="I18" s="9">
        <v>731.16550000000007</v>
      </c>
      <c r="J18" s="9">
        <v>642.92264999999998</v>
      </c>
      <c r="K18" s="9">
        <v>944.53822000000025</v>
      </c>
      <c r="L18" s="9">
        <v>636.38860999999997</v>
      </c>
      <c r="M18" s="9">
        <v>436.37209080202331</v>
      </c>
      <c r="N18" s="10">
        <v>546.50659874896166</v>
      </c>
      <c r="O18" s="10">
        <v>670.16661944065299</v>
      </c>
      <c r="P18" s="10">
        <v>684.65972585852114</v>
      </c>
      <c r="Q18" s="10">
        <v>751.54563107133788</v>
      </c>
      <c r="R18" s="10">
        <v>738.61900000000014</v>
      </c>
      <c r="S18" s="10">
        <v>806.72599999999943</v>
      </c>
      <c r="T18" s="10">
        <v>861.07148719041516</v>
      </c>
    </row>
    <row r="19" spans="1:20" ht="15" customHeight="1" x14ac:dyDescent="0.2">
      <c r="A19" s="11" t="s">
        <v>15</v>
      </c>
      <c r="B19" s="9">
        <v>769.84956</v>
      </c>
      <c r="C19" s="9">
        <v>868.05100000000027</v>
      </c>
      <c r="D19" s="9">
        <v>1044.0602499999998</v>
      </c>
      <c r="E19" s="9">
        <v>925.34562999999991</v>
      </c>
      <c r="F19" s="9">
        <v>1024.6206999999999</v>
      </c>
      <c r="G19" s="9">
        <v>1040.6671900000006</v>
      </c>
      <c r="H19" s="9">
        <v>2344.2600899999989</v>
      </c>
      <c r="I19" s="9">
        <v>2368.5964800000002</v>
      </c>
      <c r="J19" s="9">
        <v>2429.4587400000014</v>
      </c>
      <c r="K19" s="9">
        <v>2140.2392200000004</v>
      </c>
      <c r="L19" s="9">
        <v>2084.5878900000002</v>
      </c>
      <c r="M19" s="9">
        <v>1348.7762712119541</v>
      </c>
      <c r="N19" s="10">
        <v>1328.2658045286501</v>
      </c>
      <c r="O19" s="10">
        <v>1925.3435195381333</v>
      </c>
      <c r="P19" s="10">
        <v>2275.2827387502675</v>
      </c>
      <c r="Q19" s="10">
        <v>2212.139299223013</v>
      </c>
      <c r="R19" s="10">
        <v>2389.6959695461201</v>
      </c>
      <c r="S19" s="10">
        <v>2512.1820794965138</v>
      </c>
      <c r="T19" s="10">
        <v>2410.4066977724556</v>
      </c>
    </row>
    <row r="20" spans="1:20" ht="7.5" customHeight="1" x14ac:dyDescent="0.2"/>
    <row r="21" spans="1:20" ht="50.25" customHeight="1" x14ac:dyDescent="0.2">
      <c r="A21" s="122" t="s">
        <v>217</v>
      </c>
      <c r="B21" s="122"/>
      <c r="C21" s="122"/>
      <c r="D21" s="122"/>
      <c r="E21" s="122"/>
      <c r="F21" s="122"/>
      <c r="G21" s="122"/>
      <c r="H21" s="122"/>
      <c r="I21" s="122"/>
      <c r="J21" s="122"/>
      <c r="K21" s="122"/>
      <c r="L21" s="122"/>
      <c r="M21" s="122"/>
      <c r="N21" s="122"/>
      <c r="O21" s="122"/>
      <c r="P21" s="122"/>
      <c r="Q21" s="122"/>
      <c r="R21" s="122"/>
      <c r="S21" s="122"/>
      <c r="T21" s="122"/>
    </row>
    <row r="23" spans="1:20" x14ac:dyDescent="0.2">
      <c r="A23" s="35" t="s">
        <v>233</v>
      </c>
      <c r="B23" s="35"/>
      <c r="C23" s="35"/>
      <c r="D23" s="35"/>
      <c r="E23" s="35"/>
      <c r="F23" s="35"/>
      <c r="G23" s="35"/>
      <c r="H23" s="35"/>
      <c r="I23" s="35"/>
      <c r="J23" s="35"/>
      <c r="K23" s="35"/>
      <c r="L23" s="35"/>
      <c r="M23" s="35"/>
      <c r="N23" s="35"/>
      <c r="O23" s="37"/>
      <c r="P23" s="37"/>
      <c r="Q23" s="37"/>
      <c r="R23" s="37"/>
      <c r="S23" s="37"/>
      <c r="T23" s="37"/>
    </row>
    <row r="24" spans="1:20" x14ac:dyDescent="0.2">
      <c r="A24" s="1"/>
      <c r="B24" s="2"/>
      <c r="C24" s="2"/>
      <c r="D24" s="2"/>
      <c r="E24" s="2"/>
      <c r="F24" s="2"/>
      <c r="G24" s="2"/>
      <c r="H24" s="2"/>
      <c r="I24" s="2"/>
      <c r="J24" s="2"/>
      <c r="K24" s="2"/>
      <c r="L24" s="2"/>
      <c r="M24" s="2"/>
      <c r="N24" s="2"/>
      <c r="O24" s="37"/>
      <c r="P24" s="37"/>
      <c r="Q24" s="37"/>
      <c r="R24" s="37"/>
      <c r="S24" s="37"/>
      <c r="T24" s="37"/>
    </row>
    <row r="25" spans="1:20" ht="15" thickBot="1" x14ac:dyDescent="0.25">
      <c r="A25" s="3" t="s">
        <v>0</v>
      </c>
      <c r="B25" s="4"/>
      <c r="C25" s="4"/>
      <c r="D25" s="4"/>
      <c r="E25" s="4"/>
      <c r="F25" s="4"/>
      <c r="G25" s="4"/>
      <c r="H25" s="4"/>
      <c r="I25" s="4"/>
      <c r="J25" s="4"/>
      <c r="K25" s="4"/>
      <c r="L25" s="4"/>
      <c r="M25" s="4"/>
      <c r="N25" s="13"/>
      <c r="P25" s="13"/>
      <c r="Q25" s="13"/>
      <c r="R25" s="13"/>
      <c r="S25" s="13"/>
      <c r="T25" s="13" t="s">
        <v>40</v>
      </c>
    </row>
    <row r="26" spans="1:20" ht="18" customHeight="1" thickBot="1" x14ac:dyDescent="0.25">
      <c r="A26" s="34" t="s">
        <v>24</v>
      </c>
      <c r="B26" s="41">
        <v>2005</v>
      </c>
      <c r="C26" s="41">
        <v>2006</v>
      </c>
      <c r="D26" s="41">
        <v>2007</v>
      </c>
      <c r="E26" s="41">
        <v>2008</v>
      </c>
      <c r="F26" s="41">
        <v>2009</v>
      </c>
      <c r="G26" s="41">
        <v>2010</v>
      </c>
      <c r="H26" s="41">
        <v>2011</v>
      </c>
      <c r="I26" s="41">
        <v>2012</v>
      </c>
      <c r="J26" s="41">
        <v>2013</v>
      </c>
      <c r="K26" s="41">
        <v>2014</v>
      </c>
      <c r="L26" s="41">
        <v>2015</v>
      </c>
      <c r="M26" s="41">
        <v>2016</v>
      </c>
      <c r="N26" s="42">
        <v>2017</v>
      </c>
      <c r="O26" s="42">
        <v>2018</v>
      </c>
      <c r="P26" s="42">
        <v>2019</v>
      </c>
      <c r="Q26" s="42">
        <v>2020</v>
      </c>
      <c r="R26" s="42">
        <v>2021</v>
      </c>
      <c r="S26" s="42">
        <v>2022</v>
      </c>
      <c r="T26" s="42">
        <v>2023</v>
      </c>
    </row>
    <row r="27" spans="1:20" ht="22.5" x14ac:dyDescent="0.2">
      <c r="A27" s="5" t="s">
        <v>1</v>
      </c>
      <c r="B27" s="48">
        <f t="shared" ref="B27:T27" si="0">B5/B$5*100</f>
        <v>100</v>
      </c>
      <c r="C27" s="48">
        <f t="shared" si="0"/>
        <v>100</v>
      </c>
      <c r="D27" s="48">
        <f t="shared" si="0"/>
        <v>100</v>
      </c>
      <c r="E27" s="48">
        <f t="shared" si="0"/>
        <v>100</v>
      </c>
      <c r="F27" s="48">
        <f t="shared" si="0"/>
        <v>100</v>
      </c>
      <c r="G27" s="48">
        <f t="shared" si="0"/>
        <v>100</v>
      </c>
      <c r="H27" s="48">
        <f t="shared" si="0"/>
        <v>100</v>
      </c>
      <c r="I27" s="48">
        <f t="shared" si="0"/>
        <v>100</v>
      </c>
      <c r="J27" s="48">
        <f t="shared" si="0"/>
        <v>100</v>
      </c>
      <c r="K27" s="48">
        <f t="shared" si="0"/>
        <v>100</v>
      </c>
      <c r="L27" s="48">
        <f t="shared" si="0"/>
        <v>100</v>
      </c>
      <c r="M27" s="48">
        <f t="shared" si="0"/>
        <v>100</v>
      </c>
      <c r="N27" s="59">
        <f t="shared" si="0"/>
        <v>100</v>
      </c>
      <c r="O27" s="59">
        <f t="shared" si="0"/>
        <v>100</v>
      </c>
      <c r="P27" s="59">
        <f t="shared" si="0"/>
        <v>100</v>
      </c>
      <c r="Q27" s="59">
        <f t="shared" si="0"/>
        <v>100</v>
      </c>
      <c r="R27" s="59">
        <f t="shared" si="0"/>
        <v>100</v>
      </c>
      <c r="S27" s="59">
        <f t="shared" si="0"/>
        <v>100</v>
      </c>
      <c r="T27" s="59">
        <f t="shared" si="0"/>
        <v>100</v>
      </c>
    </row>
    <row r="28" spans="1:20" x14ac:dyDescent="0.2">
      <c r="A28" s="8" t="s">
        <v>2</v>
      </c>
      <c r="B28" s="24">
        <f t="shared" ref="B28:T28" si="1">B6/B$5*100</f>
        <v>54.943943606185783</v>
      </c>
      <c r="C28" s="24">
        <f t="shared" si="1"/>
        <v>55.02040972879454</v>
      </c>
      <c r="D28" s="24">
        <f t="shared" si="1"/>
        <v>56.130461278515874</v>
      </c>
      <c r="E28" s="24">
        <f t="shared" si="1"/>
        <v>55.89143584867039</v>
      </c>
      <c r="F28" s="24">
        <f t="shared" si="1"/>
        <v>54.723093774650309</v>
      </c>
      <c r="G28" s="24">
        <f t="shared" si="1"/>
        <v>52.522706447652389</v>
      </c>
      <c r="H28" s="24">
        <f t="shared" si="1"/>
        <v>46.619572287295888</v>
      </c>
      <c r="I28" s="24">
        <f t="shared" si="1"/>
        <v>40.252375861419353</v>
      </c>
      <c r="J28" s="24">
        <f t="shared" si="1"/>
        <v>41.131627672411852</v>
      </c>
      <c r="K28" s="24">
        <f t="shared" si="1"/>
        <v>44.563725519684255</v>
      </c>
      <c r="L28" s="24">
        <f t="shared" si="1"/>
        <v>48.720557362110753</v>
      </c>
      <c r="M28" s="24">
        <f t="shared" si="1"/>
        <v>47.56174789354251</v>
      </c>
      <c r="N28" s="25">
        <f t="shared" si="1"/>
        <v>45.455376162900649</v>
      </c>
      <c r="O28" s="25">
        <f t="shared" si="1"/>
        <v>46.115346335082968</v>
      </c>
      <c r="P28" s="25">
        <f t="shared" si="1"/>
        <v>45.818294152573678</v>
      </c>
      <c r="Q28" s="25">
        <f t="shared" si="1"/>
        <v>45.918199534385465</v>
      </c>
      <c r="R28" s="25">
        <f t="shared" si="1"/>
        <v>48.036121606389024</v>
      </c>
      <c r="S28" s="25">
        <f t="shared" si="1"/>
        <v>47.799978291180068</v>
      </c>
      <c r="T28" s="25">
        <f t="shared" si="1"/>
        <v>47.696165126443454</v>
      </c>
    </row>
    <row r="29" spans="1:20" x14ac:dyDescent="0.2">
      <c r="A29" s="11" t="s">
        <v>3</v>
      </c>
      <c r="B29" s="24">
        <f t="shared" ref="B29:T29" si="2">B7/B$5*100</f>
        <v>6.7752251221074307</v>
      </c>
      <c r="C29" s="24">
        <f t="shared" si="2"/>
        <v>6.3142911281957019</v>
      </c>
      <c r="D29" s="24">
        <f t="shared" si="2"/>
        <v>5.7023575785978133</v>
      </c>
      <c r="E29" s="24">
        <f t="shared" si="2"/>
        <v>5.9795084956030822</v>
      </c>
      <c r="F29" s="24">
        <f t="shared" si="2"/>
        <v>6.0783780971398897</v>
      </c>
      <c r="G29" s="24">
        <f t="shared" si="2"/>
        <v>6.4985443099632931</v>
      </c>
      <c r="H29" s="24">
        <f t="shared" si="2"/>
        <v>5.4017109344920859</v>
      </c>
      <c r="I29" s="24">
        <f t="shared" si="2"/>
        <v>4.6170468685801671</v>
      </c>
      <c r="J29" s="24">
        <f t="shared" si="2"/>
        <v>5.7034747346539554</v>
      </c>
      <c r="K29" s="24">
        <f t="shared" si="2"/>
        <v>6.0738533887612842</v>
      </c>
      <c r="L29" s="24">
        <f t="shared" si="2"/>
        <v>5.6906757655958948</v>
      </c>
      <c r="M29" s="24">
        <f t="shared" si="2"/>
        <v>9.3716125720464731</v>
      </c>
      <c r="N29" s="25">
        <f t="shared" si="2"/>
        <v>12.15386087932214</v>
      </c>
      <c r="O29" s="25">
        <f t="shared" si="2"/>
        <v>10.101107215189074</v>
      </c>
      <c r="P29" s="25">
        <f t="shared" si="2"/>
        <v>9.3230556352624649</v>
      </c>
      <c r="Q29" s="25">
        <f t="shared" si="2"/>
        <v>9.6502110021101437</v>
      </c>
      <c r="R29" s="25">
        <f t="shared" si="2"/>
        <v>9.2795195256150791</v>
      </c>
      <c r="S29" s="25">
        <f t="shared" si="2"/>
        <v>9.6339251062336739</v>
      </c>
      <c r="T29" s="25">
        <f t="shared" si="2"/>
        <v>10.700710841983501</v>
      </c>
    </row>
    <row r="30" spans="1:20" x14ac:dyDescent="0.2">
      <c r="A30" s="11" t="s">
        <v>4</v>
      </c>
      <c r="B30" s="24">
        <f t="shared" ref="B30:T30" si="3">B8/B$5*100</f>
        <v>3.6523048044518633</v>
      </c>
      <c r="C30" s="24">
        <f t="shared" si="3"/>
        <v>3.7060054676453005</v>
      </c>
      <c r="D30" s="24">
        <f t="shared" si="3"/>
        <v>3.8675974440636853</v>
      </c>
      <c r="E30" s="24">
        <f t="shared" si="3"/>
        <v>4.4732123314349499</v>
      </c>
      <c r="F30" s="24">
        <f t="shared" si="3"/>
        <v>4.3741896845213253</v>
      </c>
      <c r="G30" s="24">
        <f t="shared" si="3"/>
        <v>4.4994260054454758</v>
      </c>
      <c r="H30" s="24">
        <f t="shared" si="3"/>
        <v>3.300502680970558</v>
      </c>
      <c r="I30" s="24">
        <f t="shared" si="3"/>
        <v>3.2567823410371162</v>
      </c>
      <c r="J30" s="24">
        <f t="shared" si="3"/>
        <v>2.8802896979951207</v>
      </c>
      <c r="K30" s="24">
        <f t="shared" si="3"/>
        <v>2.6579536172989462</v>
      </c>
      <c r="L30" s="24">
        <f t="shared" si="3"/>
        <v>2.6595506934467745</v>
      </c>
      <c r="M30" s="24">
        <f t="shared" si="3"/>
        <v>3.2674244990113066</v>
      </c>
      <c r="N30" s="25">
        <f t="shared" si="3"/>
        <v>3.4329032536119195</v>
      </c>
      <c r="O30" s="25">
        <f t="shared" si="3"/>
        <v>3.5773892991558478</v>
      </c>
      <c r="P30" s="25">
        <f t="shared" si="3"/>
        <v>3.3984271770902996</v>
      </c>
      <c r="Q30" s="25">
        <f t="shared" si="3"/>
        <v>3.3220993901808935</v>
      </c>
      <c r="R30" s="25">
        <f t="shared" si="3"/>
        <v>3.5264226409470552</v>
      </c>
      <c r="S30" s="25">
        <f t="shared" si="3"/>
        <v>3.7029251538785877</v>
      </c>
      <c r="T30" s="25">
        <f t="shared" si="3"/>
        <v>3.4506713206699819</v>
      </c>
    </row>
    <row r="31" spans="1:20" x14ac:dyDescent="0.2">
      <c r="A31" s="11" t="s">
        <v>5</v>
      </c>
      <c r="B31" s="24">
        <f t="shared" ref="B31:T31" si="4">B9/B$5*100</f>
        <v>2.3181586526434566</v>
      </c>
      <c r="C31" s="24">
        <f t="shared" si="4"/>
        <v>2.5027154499823432</v>
      </c>
      <c r="D31" s="24">
        <f t="shared" si="4"/>
        <v>2.3946122130320053</v>
      </c>
      <c r="E31" s="24">
        <f t="shared" si="4"/>
        <v>2.5023865615129712</v>
      </c>
      <c r="F31" s="24">
        <f t="shared" si="4"/>
        <v>2.3135474021660594</v>
      </c>
      <c r="G31" s="24">
        <f t="shared" si="4"/>
        <v>2.6289596377858762</v>
      </c>
      <c r="H31" s="24">
        <f t="shared" si="4"/>
        <v>2.8235272424259787</v>
      </c>
      <c r="I31" s="24">
        <f t="shared" si="4"/>
        <v>3.5031905327884525</v>
      </c>
      <c r="J31" s="24">
        <f t="shared" si="4"/>
        <v>4.660785412684576</v>
      </c>
      <c r="K31" s="24">
        <f t="shared" si="4"/>
        <v>4.9448453248709772</v>
      </c>
      <c r="L31" s="24">
        <f t="shared" si="4"/>
        <v>4.4926889573903779</v>
      </c>
      <c r="M31" s="24">
        <f t="shared" si="4"/>
        <v>3.1253228677188738</v>
      </c>
      <c r="N31" s="25">
        <f t="shared" si="4"/>
        <v>3.0355964204330421</v>
      </c>
      <c r="O31" s="25">
        <f t="shared" si="4"/>
        <v>3.4372191948347832</v>
      </c>
      <c r="P31" s="25">
        <f t="shared" si="4"/>
        <v>3.3553267569656104</v>
      </c>
      <c r="Q31" s="25">
        <f t="shared" si="4"/>
        <v>3.1248251054422358</v>
      </c>
      <c r="R31" s="25">
        <f t="shared" si="4"/>
        <v>2.5625554904355368</v>
      </c>
      <c r="S31" s="25">
        <f t="shared" si="4"/>
        <v>2.6481269642577647</v>
      </c>
      <c r="T31" s="25">
        <f t="shared" si="4"/>
        <v>2.8525295934910977</v>
      </c>
    </row>
    <row r="32" spans="1:20" x14ac:dyDescent="0.2">
      <c r="A32" s="11" t="s">
        <v>6</v>
      </c>
      <c r="B32" s="24">
        <f t="shared" ref="B32:T32" si="5">B10/B$5*100</f>
        <v>3.4626101871447656E-2</v>
      </c>
      <c r="C32" s="24">
        <f t="shared" si="5"/>
        <v>3.4582796806373814E-2</v>
      </c>
      <c r="D32" s="24">
        <f t="shared" si="5"/>
        <v>4.1959209239931537E-2</v>
      </c>
      <c r="E32" s="24">
        <f t="shared" si="5"/>
        <v>2.5894318025714069E-2</v>
      </c>
      <c r="F32" s="24">
        <f t="shared" si="5"/>
        <v>2.9621910989435601E-2</v>
      </c>
      <c r="G32" s="24">
        <f t="shared" si="5"/>
        <v>2.7429832392670654E-2</v>
      </c>
      <c r="H32" s="24">
        <f t="shared" si="5"/>
        <v>2.5851942691704714E-2</v>
      </c>
      <c r="I32" s="24">
        <f t="shared" si="5"/>
        <v>5.7265486637995446E-2</v>
      </c>
      <c r="J32" s="24">
        <f t="shared" si="5"/>
        <v>2.3852167949681612E-2</v>
      </c>
      <c r="K32" s="24">
        <f t="shared" si="5"/>
        <v>2.2050987947186719E-2</v>
      </c>
      <c r="L32" s="24">
        <f t="shared" si="5"/>
        <v>5.8270923169892103E-2</v>
      </c>
      <c r="M32" s="24">
        <f t="shared" si="5"/>
        <v>1.3938417388885991E-2</v>
      </c>
      <c r="N32" s="25">
        <f t="shared" si="5"/>
        <v>4.4884971318749592E-2</v>
      </c>
      <c r="O32" s="25">
        <f t="shared" si="5"/>
        <v>7.8046684158187885E-2</v>
      </c>
      <c r="P32" s="25">
        <f t="shared" si="5"/>
        <v>8.2571708363707363E-2</v>
      </c>
      <c r="Q32" s="25">
        <f t="shared" si="5"/>
        <v>8.4451379907162116E-2</v>
      </c>
      <c r="R32" s="25">
        <f t="shared" si="5"/>
        <v>7.4214826351648014E-2</v>
      </c>
      <c r="S32" s="25">
        <f t="shared" si="5"/>
        <v>0.10081397976533051</v>
      </c>
      <c r="T32" s="25">
        <f t="shared" si="5"/>
        <v>0.11351404145827407</v>
      </c>
    </row>
    <row r="33" spans="1:42" x14ac:dyDescent="0.2">
      <c r="A33" s="11" t="s">
        <v>7</v>
      </c>
      <c r="B33" s="24">
        <f t="shared" ref="B33:T33" si="6">B11/B$5*100</f>
        <v>0.91723317938863724</v>
      </c>
      <c r="C33" s="24">
        <f t="shared" si="6"/>
        <v>1.0323267334601229</v>
      </c>
      <c r="D33" s="24">
        <f t="shared" si="6"/>
        <v>1.0052272420525199</v>
      </c>
      <c r="E33" s="24">
        <f t="shared" si="6"/>
        <v>1.0399257663149668</v>
      </c>
      <c r="F33" s="24">
        <f t="shared" si="6"/>
        <v>1.0340231966189561</v>
      </c>
      <c r="G33" s="24">
        <f t="shared" si="6"/>
        <v>0.9877430801995386</v>
      </c>
      <c r="H33" s="24">
        <f t="shared" si="6"/>
        <v>1.1305517165840695</v>
      </c>
      <c r="I33" s="24">
        <f t="shared" si="6"/>
        <v>1.1506952505829013</v>
      </c>
      <c r="J33" s="24">
        <f t="shared" si="6"/>
        <v>1.1273785183532428</v>
      </c>
      <c r="K33" s="24">
        <f t="shared" si="6"/>
        <v>1.4030667717643615</v>
      </c>
      <c r="L33" s="24">
        <f t="shared" si="6"/>
        <v>0.92180025447871206</v>
      </c>
      <c r="M33" s="24">
        <f t="shared" si="6"/>
        <v>0.94963597238768382</v>
      </c>
      <c r="N33" s="25">
        <f t="shared" si="6"/>
        <v>1.0142446942122629</v>
      </c>
      <c r="O33" s="25">
        <f t="shared" si="6"/>
        <v>1.0834560665562094</v>
      </c>
      <c r="P33" s="25">
        <f t="shared" si="6"/>
        <v>1.0112219080994922</v>
      </c>
      <c r="Q33" s="25">
        <f t="shared" si="6"/>
        <v>1.1898730703348066</v>
      </c>
      <c r="R33" s="25">
        <f t="shared" si="6"/>
        <v>0.96765042939037471</v>
      </c>
      <c r="S33" s="25">
        <f t="shared" si="6"/>
        <v>0.97688021605817532</v>
      </c>
      <c r="T33" s="25">
        <f t="shared" si="6"/>
        <v>1.0079987058547992</v>
      </c>
    </row>
    <row r="34" spans="1:42" x14ac:dyDescent="0.2">
      <c r="A34" s="11" t="s">
        <v>8</v>
      </c>
      <c r="B34" s="24">
        <f t="shared" ref="B34:T34" si="7">B12/B$5*100</f>
        <v>1.547601517749414</v>
      </c>
      <c r="C34" s="24">
        <f t="shared" si="7"/>
        <v>1.5850788380582324</v>
      </c>
      <c r="D34" s="24">
        <f t="shared" si="7"/>
        <v>1.6104811164861403</v>
      </c>
      <c r="E34" s="24">
        <f t="shared" si="7"/>
        <v>1.4768256842128589</v>
      </c>
      <c r="F34" s="24">
        <f t="shared" si="7"/>
        <v>2.0097394203331693</v>
      </c>
      <c r="G34" s="24">
        <f t="shared" si="7"/>
        <v>2.1315435070924882</v>
      </c>
      <c r="H34" s="24">
        <f t="shared" si="7"/>
        <v>2.8149687713443625</v>
      </c>
      <c r="I34" s="24">
        <f t="shared" si="7"/>
        <v>4.3411736174134461</v>
      </c>
      <c r="J34" s="24">
        <f t="shared" si="7"/>
        <v>2.4848498208260992</v>
      </c>
      <c r="K34" s="24">
        <f t="shared" si="7"/>
        <v>2.2687295557077309</v>
      </c>
      <c r="L34" s="24">
        <f t="shared" si="7"/>
        <v>1.7895922903859445</v>
      </c>
      <c r="M34" s="24">
        <f t="shared" si="7"/>
        <v>2.0172803878802998</v>
      </c>
      <c r="N34" s="25">
        <f t="shared" si="7"/>
        <v>2.1909145113445558</v>
      </c>
      <c r="O34" s="25">
        <f t="shared" si="7"/>
        <v>2.4310860485642287</v>
      </c>
      <c r="P34" s="25">
        <f t="shared" si="7"/>
        <v>2.2775878078892138</v>
      </c>
      <c r="Q34" s="25">
        <f t="shared" si="7"/>
        <v>2.283796441772084</v>
      </c>
      <c r="R34" s="25">
        <f t="shared" si="7"/>
        <v>2.2449863660137992</v>
      </c>
      <c r="S34" s="25">
        <f t="shared" si="7"/>
        <v>2.0659264405828748</v>
      </c>
      <c r="T34" s="25">
        <f t="shared" si="7"/>
        <v>2.0001024547581023</v>
      </c>
    </row>
    <row r="35" spans="1:42" x14ac:dyDescent="0.2">
      <c r="A35" s="11" t="s">
        <v>9</v>
      </c>
      <c r="B35" s="24">
        <f t="shared" ref="B35:T35" si="8">B13/B$5*100</f>
        <v>2.1271312165885123</v>
      </c>
      <c r="C35" s="24">
        <f t="shared" si="8"/>
        <v>1.9746858301054815</v>
      </c>
      <c r="D35" s="24">
        <f t="shared" si="8"/>
        <v>2.3216246772089719</v>
      </c>
      <c r="E35" s="24">
        <f t="shared" si="8"/>
        <v>1.8905297852437331</v>
      </c>
      <c r="F35" s="24">
        <f t="shared" si="8"/>
        <v>2.0740492725235908</v>
      </c>
      <c r="G35" s="24">
        <f t="shared" si="8"/>
        <v>1.8922442223070441</v>
      </c>
      <c r="H35" s="24">
        <f t="shared" si="8"/>
        <v>1.8651509515152387</v>
      </c>
      <c r="I35" s="24">
        <f t="shared" si="8"/>
        <v>1.6084399706366856</v>
      </c>
      <c r="J35" s="24">
        <f t="shared" si="8"/>
        <v>1.771460095125978</v>
      </c>
      <c r="K35" s="24">
        <f t="shared" si="8"/>
        <v>2.3810451873950824</v>
      </c>
      <c r="L35" s="24">
        <f t="shared" si="8"/>
        <v>1.73630536837696</v>
      </c>
      <c r="M35" s="24">
        <f t="shared" si="8"/>
        <v>1.8123371924155178</v>
      </c>
      <c r="N35" s="25">
        <f t="shared" si="8"/>
        <v>2.0375908931096287</v>
      </c>
      <c r="O35" s="25">
        <f t="shared" si="8"/>
        <v>2.2747764052061714</v>
      </c>
      <c r="P35" s="25">
        <f t="shared" si="8"/>
        <v>2.3888283345651051</v>
      </c>
      <c r="Q35" s="25">
        <f t="shared" si="8"/>
        <v>2.2726116742067175</v>
      </c>
      <c r="R35" s="25">
        <f t="shared" si="8"/>
        <v>2.1660169381977847</v>
      </c>
      <c r="S35" s="25">
        <f t="shared" si="8"/>
        <v>2.0524662485607466</v>
      </c>
      <c r="T35" s="25">
        <f t="shared" si="8"/>
        <v>2.0239179698593084</v>
      </c>
    </row>
    <row r="36" spans="1:42" x14ac:dyDescent="0.2">
      <c r="A36" s="11" t="s">
        <v>10</v>
      </c>
      <c r="B36" s="24">
        <f t="shared" ref="B36:T36" si="9">B14/B$5*100</f>
        <v>2.4723403713531784</v>
      </c>
      <c r="C36" s="24">
        <f t="shared" si="9"/>
        <v>2.234483066149481</v>
      </c>
      <c r="D36" s="24">
        <f t="shared" si="9"/>
        <v>1.9987043510118423</v>
      </c>
      <c r="E36" s="24">
        <f t="shared" si="9"/>
        <v>1.9359306126946696</v>
      </c>
      <c r="F36" s="24">
        <f t="shared" si="9"/>
        <v>2.2238888876643501</v>
      </c>
      <c r="G36" s="24">
        <f t="shared" si="9"/>
        <v>2.3690555964914042</v>
      </c>
      <c r="H36" s="24">
        <f t="shared" si="9"/>
        <v>2.341553141899928</v>
      </c>
      <c r="I36" s="24">
        <f t="shared" si="9"/>
        <v>2.303018939448553</v>
      </c>
      <c r="J36" s="24">
        <f t="shared" si="9"/>
        <v>2.2549494095900409</v>
      </c>
      <c r="K36" s="24">
        <f t="shared" si="9"/>
        <v>1.8249246242540467</v>
      </c>
      <c r="L36" s="24">
        <f t="shared" si="9"/>
        <v>1.6777918658822717</v>
      </c>
      <c r="M36" s="24">
        <f t="shared" si="9"/>
        <v>1.5682473889311412</v>
      </c>
      <c r="N36" s="25">
        <f t="shared" si="9"/>
        <v>1.7969743888919376</v>
      </c>
      <c r="O36" s="25">
        <f t="shared" si="9"/>
        <v>2.0129003361749223</v>
      </c>
      <c r="P36" s="25">
        <f t="shared" si="9"/>
        <v>2.0103050819391859</v>
      </c>
      <c r="Q36" s="25">
        <f t="shared" si="9"/>
        <v>1.9058758594314205</v>
      </c>
      <c r="R36" s="25">
        <f t="shared" si="9"/>
        <v>1.7415732759875286</v>
      </c>
      <c r="S36" s="25">
        <f t="shared" si="9"/>
        <v>1.5915213167656903</v>
      </c>
      <c r="T36" s="25">
        <f t="shared" si="9"/>
        <v>1.5695798472380975</v>
      </c>
    </row>
    <row r="37" spans="1:42" x14ac:dyDescent="0.2">
      <c r="A37" s="11" t="s">
        <v>11</v>
      </c>
      <c r="B37" s="24">
        <f t="shared" ref="B37:T37" si="10">B15/B$5*100</f>
        <v>0.85447051233083737</v>
      </c>
      <c r="C37" s="24">
        <f t="shared" si="10"/>
        <v>0.67337773294016701</v>
      </c>
      <c r="D37" s="24">
        <f t="shared" si="10"/>
        <v>0.57376731211268062</v>
      </c>
      <c r="E37" s="24">
        <f t="shared" si="10"/>
        <v>0.64576940824638784</v>
      </c>
      <c r="F37" s="24">
        <f t="shared" si="10"/>
        <v>0.56623081495831151</v>
      </c>
      <c r="G37" s="24">
        <f t="shared" si="10"/>
        <v>0.66890034108986451</v>
      </c>
      <c r="H37" s="24">
        <f t="shared" si="10"/>
        <v>0.5207126618520902</v>
      </c>
      <c r="I37" s="24">
        <f t="shared" si="10"/>
        <v>0.49310300579593336</v>
      </c>
      <c r="J37" s="24">
        <f t="shared" si="10"/>
        <v>0.45420017697492587</v>
      </c>
      <c r="K37" s="24">
        <f t="shared" si="10"/>
        <v>0.5295562194786797</v>
      </c>
      <c r="L37" s="24">
        <f t="shared" si="10"/>
        <v>0.5946238145377738</v>
      </c>
      <c r="M37" s="24">
        <f t="shared" si="10"/>
        <v>0.39262958074524579</v>
      </c>
      <c r="N37" s="25">
        <f t="shared" si="10"/>
        <v>0.52074422181700253</v>
      </c>
      <c r="O37" s="25">
        <f t="shared" si="10"/>
        <v>0.48528285064802995</v>
      </c>
      <c r="P37" s="25">
        <f t="shared" si="10"/>
        <v>0.58650669115056564</v>
      </c>
      <c r="Q37" s="25">
        <f t="shared" si="10"/>
        <v>0.49946522537918714</v>
      </c>
      <c r="R37" s="25">
        <f t="shared" si="10"/>
        <v>0.4126672454301798</v>
      </c>
      <c r="S37" s="25">
        <f t="shared" si="10"/>
        <v>0.43233180443517433</v>
      </c>
      <c r="T37" s="25">
        <f t="shared" si="10"/>
        <v>0.34973092899563424</v>
      </c>
    </row>
    <row r="38" spans="1:42" x14ac:dyDescent="0.2">
      <c r="A38" s="11" t="s">
        <v>12</v>
      </c>
      <c r="B38" s="24">
        <f t="shared" ref="B38:T38" si="11">B16/B$5*100</f>
        <v>15.151517912193038</v>
      </c>
      <c r="C38" s="24">
        <f t="shared" si="11"/>
        <v>15.782654022763069</v>
      </c>
      <c r="D38" s="24">
        <f t="shared" si="11"/>
        <v>14.683330153552626</v>
      </c>
      <c r="E38" s="24">
        <f t="shared" si="11"/>
        <v>15.221791295670343</v>
      </c>
      <c r="F38" s="24">
        <f t="shared" si="11"/>
        <v>15.649565619688961</v>
      </c>
      <c r="G38" s="24">
        <f t="shared" si="11"/>
        <v>16.40584984037557</v>
      </c>
      <c r="H38" s="24">
        <f t="shared" si="11"/>
        <v>19.886486037698081</v>
      </c>
      <c r="I38" s="24">
        <f t="shared" si="11"/>
        <v>23.677900884897447</v>
      </c>
      <c r="J38" s="24">
        <f t="shared" si="11"/>
        <v>24.912016266550278</v>
      </c>
      <c r="K38" s="24">
        <f t="shared" si="11"/>
        <v>21.251594921750844</v>
      </c>
      <c r="L38" s="24">
        <f t="shared" si="11"/>
        <v>21.585986905208919</v>
      </c>
      <c r="M38" s="24">
        <f t="shared" si="11"/>
        <v>19.792120899341246</v>
      </c>
      <c r="N38" s="25">
        <f t="shared" si="11"/>
        <v>18.999747446970236</v>
      </c>
      <c r="O38" s="25">
        <f t="shared" si="11"/>
        <v>17.832996657781301</v>
      </c>
      <c r="P38" s="25">
        <f t="shared" si="11"/>
        <v>18.728972056558629</v>
      </c>
      <c r="Q38" s="25">
        <f t="shared" si="11"/>
        <v>19.109215963983129</v>
      </c>
      <c r="R38" s="25">
        <f t="shared" si="11"/>
        <v>18.449843028379671</v>
      </c>
      <c r="S38" s="25">
        <f t="shared" si="11"/>
        <v>18.175443932318931</v>
      </c>
      <c r="T38" s="25">
        <f t="shared" si="11"/>
        <v>17.112849912184039</v>
      </c>
    </row>
    <row r="39" spans="1:42" x14ac:dyDescent="0.2">
      <c r="A39" s="11" t="s">
        <v>13</v>
      </c>
      <c r="B39" s="24">
        <f t="shared" ref="B39:T39" si="12">B17/B$5*100</f>
        <v>2.9934146137964412</v>
      </c>
      <c r="C39" s="24">
        <f t="shared" si="12"/>
        <v>2.8452061335249033</v>
      </c>
      <c r="D39" s="24">
        <f t="shared" si="12"/>
        <v>3.2069463858879086</v>
      </c>
      <c r="E39" s="24">
        <f t="shared" si="12"/>
        <v>2.9597616122485633</v>
      </c>
      <c r="F39" s="24">
        <f t="shared" si="12"/>
        <v>2.9695055435010476</v>
      </c>
      <c r="G39" s="24">
        <f t="shared" si="12"/>
        <v>3.4438201317422812</v>
      </c>
      <c r="H39" s="24">
        <f t="shared" si="12"/>
        <v>3.9022246037312636</v>
      </c>
      <c r="I39" s="24">
        <f t="shared" si="12"/>
        <v>6.6326122839675996</v>
      </c>
      <c r="J39" s="24">
        <f t="shared" si="12"/>
        <v>4.8406832352787239</v>
      </c>
      <c r="K39" s="24">
        <f t="shared" si="12"/>
        <v>4.6069502179502271</v>
      </c>
      <c r="L39" s="24">
        <f t="shared" si="12"/>
        <v>3.652034778546593</v>
      </c>
      <c r="M39" s="24">
        <f t="shared" si="12"/>
        <v>4.4063542092905505</v>
      </c>
      <c r="N39" s="25">
        <f t="shared" si="12"/>
        <v>4.0420176255827434</v>
      </c>
      <c r="O39" s="25">
        <f t="shared" si="12"/>
        <v>4.3397408382965619</v>
      </c>
      <c r="P39" s="25">
        <f t="shared" si="12"/>
        <v>4.5342248980580919</v>
      </c>
      <c r="Q39" s="25">
        <f t="shared" si="12"/>
        <v>4.1691615128486772</v>
      </c>
      <c r="R39" s="25">
        <f t="shared" si="12"/>
        <v>3.9908511089428336</v>
      </c>
      <c r="S39" s="25">
        <f t="shared" si="12"/>
        <v>4.1681222287780324</v>
      </c>
      <c r="T39" s="25">
        <f t="shared" si="12"/>
        <v>4.5985804152944771</v>
      </c>
    </row>
    <row r="40" spans="1:42" x14ac:dyDescent="0.2">
      <c r="A40" s="11" t="s">
        <v>14</v>
      </c>
      <c r="B40" s="24">
        <f t="shared" ref="B40:T40" si="13">B18/B$5*100</f>
        <v>1.9145373039444038</v>
      </c>
      <c r="C40" s="24">
        <f t="shared" si="13"/>
        <v>1.9896761385990007</v>
      </c>
      <c r="D40" s="24">
        <f t="shared" si="13"/>
        <v>1.9795113118156449</v>
      </c>
      <c r="E40" s="24">
        <f t="shared" si="13"/>
        <v>1.9866564446740238</v>
      </c>
      <c r="F40" s="24">
        <f t="shared" si="13"/>
        <v>1.9526867215421337</v>
      </c>
      <c r="G40" s="24">
        <f t="shared" si="13"/>
        <v>1.8831165923637483</v>
      </c>
      <c r="H40" s="24">
        <f t="shared" si="13"/>
        <v>2.1031719848126054</v>
      </c>
      <c r="I40" s="24">
        <f t="shared" si="13"/>
        <v>1.9121198208199248</v>
      </c>
      <c r="J40" s="24">
        <f t="shared" si="13"/>
        <v>1.6226828140063412</v>
      </c>
      <c r="K40" s="24">
        <f t="shared" si="13"/>
        <v>2.2877856881455627</v>
      </c>
      <c r="L40" s="24">
        <f t="shared" si="13"/>
        <v>1.5015535387764944</v>
      </c>
      <c r="M40" s="24">
        <f t="shared" si="13"/>
        <v>1.3985597467140625</v>
      </c>
      <c r="N40" s="25">
        <f t="shared" si="13"/>
        <v>1.5377340151927366</v>
      </c>
      <c r="O40" s="25">
        <f t="shared" si="13"/>
        <v>1.6087685310299322</v>
      </c>
      <c r="P40" s="25">
        <f t="shared" si="13"/>
        <v>1.4999608175103645</v>
      </c>
      <c r="Q40" s="25">
        <f t="shared" si="13"/>
        <v>1.6407482772063557</v>
      </c>
      <c r="R40" s="25">
        <f t="shared" si="13"/>
        <v>1.5459329401891517</v>
      </c>
      <c r="S40" s="25">
        <f t="shared" si="13"/>
        <v>1.616787440911396</v>
      </c>
      <c r="T40" s="25">
        <f t="shared" si="13"/>
        <v>1.7170611242067721</v>
      </c>
    </row>
    <row r="41" spans="1:42" x14ac:dyDescent="0.2">
      <c r="A41" s="11" t="s">
        <v>15</v>
      </c>
      <c r="B41" s="24">
        <f t="shared" ref="B41:T41" si="14">B19/B$5*100</f>
        <v>4.2974950853955427</v>
      </c>
      <c r="C41" s="24">
        <f t="shared" si="14"/>
        <v>4.3045069329752792</v>
      </c>
      <c r="D41" s="24">
        <f t="shared" si="14"/>
        <v>4.4834197264223299</v>
      </c>
      <c r="E41" s="24">
        <f t="shared" si="14"/>
        <v>3.9703718354473465</v>
      </c>
      <c r="F41" s="24">
        <f t="shared" si="14"/>
        <v>4.0014796537024635</v>
      </c>
      <c r="G41" s="24">
        <f t="shared" si="14"/>
        <v>4.040660455098374</v>
      </c>
      <c r="H41" s="24">
        <f t="shared" si="14"/>
        <v>7.264015042686145</v>
      </c>
      <c r="I41" s="24">
        <f t="shared" si="14"/>
        <v>6.1942751359744186</v>
      </c>
      <c r="J41" s="24">
        <f t="shared" si="14"/>
        <v>6.1317499775991751</v>
      </c>
      <c r="K41" s="24">
        <f t="shared" si="14"/>
        <v>5.1839179749908082</v>
      </c>
      <c r="L41" s="24">
        <f t="shared" si="14"/>
        <v>4.9185674820926257</v>
      </c>
      <c r="M41" s="24">
        <f t="shared" si="14"/>
        <v>4.3227883725862277</v>
      </c>
      <c r="N41" s="25">
        <f t="shared" si="14"/>
        <v>3.7374105152923964</v>
      </c>
      <c r="O41" s="25">
        <f t="shared" si="14"/>
        <v>4.6218835373218061</v>
      </c>
      <c r="P41" s="25">
        <f t="shared" si="14"/>
        <v>4.9847169739735859</v>
      </c>
      <c r="Q41" s="25">
        <f t="shared" si="14"/>
        <v>4.8294655628117278</v>
      </c>
      <c r="R41" s="25">
        <f t="shared" si="14"/>
        <v>5.00164457773033</v>
      </c>
      <c r="S41" s="25">
        <f t="shared" si="14"/>
        <v>5.0347508762735318</v>
      </c>
      <c r="T41" s="25">
        <f t="shared" si="14"/>
        <v>4.8065877175624783</v>
      </c>
    </row>
    <row r="44" spans="1:42" x14ac:dyDescent="0.2">
      <c r="A44" s="35" t="s">
        <v>223</v>
      </c>
      <c r="B44" s="37"/>
      <c r="C44" s="37"/>
      <c r="D44" s="37"/>
      <c r="E44" s="37"/>
      <c r="F44" s="37"/>
      <c r="G44" s="37"/>
      <c r="H44" s="37"/>
      <c r="I44" s="37"/>
      <c r="J44" s="37"/>
      <c r="K44" s="37"/>
      <c r="L44" s="37"/>
      <c r="M44" s="37"/>
      <c r="N44" s="37"/>
      <c r="O44" s="37"/>
      <c r="P44" s="37"/>
      <c r="Q44" s="37"/>
      <c r="R44" s="37"/>
      <c r="S44" s="37"/>
      <c r="T44" s="37"/>
      <c r="U44" s="32"/>
      <c r="V44" s="32"/>
      <c r="W44" s="35" t="s">
        <v>174</v>
      </c>
      <c r="X44" s="35"/>
      <c r="Y44" s="35"/>
      <c r="Z44" s="35"/>
      <c r="AA44" s="35"/>
      <c r="AB44" s="35"/>
      <c r="AC44" s="35"/>
      <c r="AD44" s="35"/>
      <c r="AE44" s="35"/>
      <c r="AF44" s="35"/>
      <c r="AG44" s="35"/>
      <c r="AH44" s="35"/>
      <c r="AI44" s="35"/>
      <c r="AJ44" s="35"/>
      <c r="AK44" s="35"/>
      <c r="AL44" s="35"/>
      <c r="AM44" s="35"/>
      <c r="AN44" s="35"/>
      <c r="AO44" s="35"/>
      <c r="AP44" s="35"/>
    </row>
    <row r="45" spans="1:42" x14ac:dyDescent="0.2">
      <c r="A45" s="35"/>
      <c r="B45" s="37"/>
      <c r="C45" s="37"/>
      <c r="D45" s="37"/>
      <c r="E45" s="37"/>
      <c r="F45" s="37"/>
      <c r="G45" s="37"/>
      <c r="H45" s="37"/>
      <c r="I45" s="37"/>
      <c r="J45" s="37"/>
      <c r="K45" s="37"/>
      <c r="L45" s="37"/>
      <c r="M45" s="37"/>
      <c r="N45" s="37"/>
      <c r="O45" s="37"/>
      <c r="P45" s="37"/>
      <c r="Q45" s="37"/>
      <c r="R45" s="37"/>
      <c r="S45" s="37"/>
      <c r="T45" s="37"/>
      <c r="U45" s="32"/>
      <c r="V45" s="32"/>
      <c r="W45" s="1"/>
      <c r="X45" s="2"/>
      <c r="Y45" s="2"/>
      <c r="Z45" s="2"/>
      <c r="AA45" s="2"/>
      <c r="AB45" s="2"/>
      <c r="AC45" s="2"/>
      <c r="AD45" s="2"/>
      <c r="AE45" s="2"/>
      <c r="AF45" s="2"/>
      <c r="AG45" s="2"/>
      <c r="AH45" s="2"/>
      <c r="AI45" s="2"/>
      <c r="AJ45" s="2"/>
      <c r="AK45" s="2"/>
      <c r="AL45" s="2"/>
      <c r="AM45" s="2"/>
      <c r="AN45" s="2"/>
      <c r="AO45" s="2"/>
      <c r="AP45" s="2"/>
    </row>
    <row r="46" spans="1:42" ht="15.75" thickBot="1" x14ac:dyDescent="0.3">
      <c r="A46" s="3" t="s">
        <v>0</v>
      </c>
      <c r="B46" s="4"/>
      <c r="C46" s="4"/>
      <c r="D46" s="4"/>
      <c r="E46" s="4"/>
      <c r="F46" s="4"/>
      <c r="G46" s="4"/>
      <c r="H46" s="4"/>
      <c r="I46" s="4"/>
      <c r="J46" s="4"/>
      <c r="K46" s="4"/>
      <c r="L46" s="4"/>
      <c r="M46" s="4"/>
      <c r="N46" s="12"/>
      <c r="O46" s="32"/>
      <c r="P46" s="12"/>
      <c r="Q46" s="12"/>
      <c r="R46" s="12"/>
      <c r="S46" s="128" t="s">
        <v>23</v>
      </c>
      <c r="T46" s="128"/>
      <c r="U46" s="32"/>
      <c r="V46" s="32"/>
      <c r="W46" s="85" t="s">
        <v>171</v>
      </c>
      <c r="X46" s="4"/>
      <c r="Y46" s="4"/>
      <c r="Z46" s="4"/>
      <c r="AA46" s="4"/>
      <c r="AB46" s="4"/>
      <c r="AC46" s="107" t="s">
        <v>172</v>
      </c>
      <c r="AD46" s="4"/>
      <c r="AE46" s="4"/>
      <c r="AF46" s="4"/>
      <c r="AG46" s="4"/>
      <c r="AH46" s="4"/>
      <c r="AI46" s="4"/>
      <c r="AJ46" s="3"/>
      <c r="AL46" s="3"/>
      <c r="AM46" s="3"/>
      <c r="AN46" s="3"/>
      <c r="AO46" s="13"/>
      <c r="AP46" s="13" t="s">
        <v>26</v>
      </c>
    </row>
    <row r="47" spans="1:42" ht="18" customHeight="1" thickBot="1" x14ac:dyDescent="0.25">
      <c r="A47" s="34" t="s">
        <v>24</v>
      </c>
      <c r="B47" s="41">
        <v>2005</v>
      </c>
      <c r="C47" s="41">
        <v>2006</v>
      </c>
      <c r="D47" s="41">
        <v>2007</v>
      </c>
      <c r="E47" s="41">
        <v>2008</v>
      </c>
      <c r="F47" s="41">
        <v>2009</v>
      </c>
      <c r="G47" s="41">
        <v>2010</v>
      </c>
      <c r="H47" s="41">
        <v>2011</v>
      </c>
      <c r="I47" s="41">
        <v>2012</v>
      </c>
      <c r="J47" s="41">
        <v>2013</v>
      </c>
      <c r="K47" s="41">
        <v>2014</v>
      </c>
      <c r="L47" s="41">
        <v>2015</v>
      </c>
      <c r="M47" s="41">
        <v>2016</v>
      </c>
      <c r="N47" s="42">
        <v>2017</v>
      </c>
      <c r="O47" s="42">
        <v>2018</v>
      </c>
      <c r="P47" s="42">
        <v>2019</v>
      </c>
      <c r="Q47" s="42">
        <v>2020</v>
      </c>
      <c r="R47" s="42">
        <v>2021</v>
      </c>
      <c r="S47" s="42">
        <v>2022</v>
      </c>
      <c r="T47" s="42">
        <v>2023</v>
      </c>
      <c r="U47" s="32"/>
      <c r="V47" s="32"/>
      <c r="W47" s="64" t="s">
        <v>24</v>
      </c>
      <c r="X47" s="65">
        <v>2005</v>
      </c>
      <c r="Y47" s="65">
        <v>2006</v>
      </c>
      <c r="Z47" s="65">
        <v>2007</v>
      </c>
      <c r="AA47" s="65">
        <v>2008</v>
      </c>
      <c r="AB47" s="65">
        <v>2009</v>
      </c>
      <c r="AC47" s="65">
        <v>2010</v>
      </c>
      <c r="AD47" s="65">
        <v>2011</v>
      </c>
      <c r="AE47" s="65">
        <v>2012</v>
      </c>
      <c r="AF47" s="65">
        <v>2013</v>
      </c>
      <c r="AG47" s="65">
        <v>2014</v>
      </c>
      <c r="AH47" s="65">
        <v>2015</v>
      </c>
      <c r="AI47" s="65">
        <v>2016</v>
      </c>
      <c r="AJ47" s="66">
        <v>2017</v>
      </c>
      <c r="AK47" s="66">
        <v>2018</v>
      </c>
      <c r="AL47" s="66">
        <v>2019</v>
      </c>
      <c r="AM47" s="66">
        <v>2020</v>
      </c>
      <c r="AN47" s="66">
        <v>2021</v>
      </c>
      <c r="AO47" s="65">
        <v>2022</v>
      </c>
      <c r="AP47" s="112">
        <v>2023</v>
      </c>
    </row>
    <row r="48" spans="1:42" ht="22.5" x14ac:dyDescent="0.2">
      <c r="A48" s="5" t="s">
        <v>1</v>
      </c>
      <c r="B48" s="48">
        <f t="shared" ref="B48:B62" si="15">B5/X48*100</f>
        <v>46.961760794893422</v>
      </c>
      <c r="C48" s="48">
        <f t="shared" ref="C48:C62" si="16">C5/Y48*100</f>
        <v>46.607141211842226</v>
      </c>
      <c r="D48" s="48">
        <f t="shared" ref="D48:D62" si="17">D5/Z48*100</f>
        <v>46.566003452418734</v>
      </c>
      <c r="E48" s="48">
        <f t="shared" ref="E48:E62" si="18">E5/AA48*100</f>
        <v>46.732198294903156</v>
      </c>
      <c r="F48" s="48">
        <f t="shared" ref="F48:F62" si="19">F5/AB48*100</f>
        <v>50.331670238029055</v>
      </c>
      <c r="G48" s="48">
        <f t="shared" ref="G48:G62" si="20">G5/AC48*100</f>
        <v>48.618357479503558</v>
      </c>
      <c r="H48" s="48">
        <f t="shared" ref="H48:H62" si="21">H5/AD48*100</f>
        <v>51.427069525728861</v>
      </c>
      <c r="I48" s="48">
        <f t="shared" ref="I48:I62" si="22">I5/AE48*100</f>
        <v>52.844547645701297</v>
      </c>
      <c r="J48" s="48">
        <f t="shared" ref="J48:J62" si="23">J5/AF48*100</f>
        <v>50.89177329411315</v>
      </c>
      <c r="K48" s="48">
        <f t="shared" ref="K48:K62" si="24">K5/AG48*100</f>
        <v>48.512297372025401</v>
      </c>
      <c r="L48" s="48">
        <f t="shared" ref="L48:L62" si="25">L5/AH48*100</f>
        <v>47.801029033498757</v>
      </c>
      <c r="M48" s="48">
        <f t="shared" ref="M48:M62" si="26">M5/AI48*100</f>
        <v>38.948772864867465</v>
      </c>
      <c r="N48" s="59">
        <f t="shared" ref="N48:N62" si="27">N5/AJ48*100</f>
        <v>39.319945084731522</v>
      </c>
      <c r="O48" s="59">
        <f t="shared" ref="O48:O62" si="28">O5/AK48*100</f>
        <v>40.540736662845077</v>
      </c>
      <c r="P48" s="59">
        <f t="shared" ref="P48:P62" si="29">P5/AL48*100</f>
        <v>40.892615170777567</v>
      </c>
      <c r="Q48" s="59">
        <f t="shared" ref="Q48:Q62" si="30">Q5/AM48*100</f>
        <v>40.398696081920697</v>
      </c>
      <c r="R48" s="59">
        <f t="shared" ref="R48:R62" si="31">R5/AN48*100</f>
        <v>39.184828048478479</v>
      </c>
      <c r="S48" s="59">
        <f t="shared" ref="S48:S62" si="32">S5/AO48*100</f>
        <v>37.430577304345434</v>
      </c>
      <c r="T48" s="59">
        <f t="shared" ref="T48:T62" si="33">T5/AP48*100</f>
        <v>35.896909415146936</v>
      </c>
      <c r="U48" s="32"/>
      <c r="V48" s="32"/>
      <c r="W48" s="5" t="s">
        <v>1</v>
      </c>
      <c r="X48" s="6">
        <v>38145.745340000001</v>
      </c>
      <c r="Y48" s="6">
        <v>43268.253460000007</v>
      </c>
      <c r="Z48" s="6">
        <v>50008.887929999968</v>
      </c>
      <c r="AA48" s="6">
        <v>49871.977159999995</v>
      </c>
      <c r="AB48" s="6">
        <v>50874.619020000006</v>
      </c>
      <c r="AC48" s="6">
        <v>52973.567630000005</v>
      </c>
      <c r="AD48" s="6">
        <v>62753.402960000007</v>
      </c>
      <c r="AE48" s="6">
        <v>72360.307379999984</v>
      </c>
      <c r="AF48" s="6">
        <v>77853.386009999987</v>
      </c>
      <c r="AG48" s="6">
        <v>85104.466860000044</v>
      </c>
      <c r="AH48" s="6">
        <v>88663.389590000006</v>
      </c>
      <c r="AI48" s="6">
        <v>80109.15726812862</v>
      </c>
      <c r="AJ48" s="7">
        <v>90386.024781976856</v>
      </c>
      <c r="AK48" s="7">
        <v>102753.72947535166</v>
      </c>
      <c r="AL48" s="7">
        <v>111622.04681941254</v>
      </c>
      <c r="AM48" s="7">
        <v>113382.5054787798</v>
      </c>
      <c r="AN48" s="7">
        <v>121930.36635920212</v>
      </c>
      <c r="AO48" s="6">
        <v>133305.04986304272</v>
      </c>
      <c r="AP48" s="109">
        <v>139699.99609271606</v>
      </c>
    </row>
    <row r="49" spans="1:42" x14ac:dyDescent="0.2">
      <c r="A49" s="8" t="s">
        <v>2</v>
      </c>
      <c r="B49" s="24">
        <f t="shared" si="15"/>
        <v>61.805996236007232</v>
      </c>
      <c r="C49" s="24">
        <f t="shared" si="16"/>
        <v>60.025621586070699</v>
      </c>
      <c r="D49" s="24">
        <f t="shared" si="17"/>
        <v>58.659842456177117</v>
      </c>
      <c r="E49" s="24">
        <f t="shared" si="18"/>
        <v>60.702875097871797</v>
      </c>
      <c r="F49" s="24">
        <f t="shared" si="19"/>
        <v>66.796285295792387</v>
      </c>
      <c r="G49" s="24">
        <f t="shared" si="20"/>
        <v>64.777676680288081</v>
      </c>
      <c r="H49" s="24">
        <f t="shared" si="21"/>
        <v>65.580854784347594</v>
      </c>
      <c r="I49" s="24">
        <f t="shared" si="22"/>
        <v>62.342603345382351</v>
      </c>
      <c r="J49" s="24">
        <f t="shared" si="23"/>
        <v>62.285144829590308</v>
      </c>
      <c r="K49" s="24">
        <f t="shared" si="24"/>
        <v>62.489450741203868</v>
      </c>
      <c r="L49" s="24">
        <f t="shared" si="25"/>
        <v>62.572948036108166</v>
      </c>
      <c r="M49" s="24">
        <f t="shared" si="26"/>
        <v>53.706044502856578</v>
      </c>
      <c r="N49" s="25">
        <f t="shared" si="27"/>
        <v>50.430116162381879</v>
      </c>
      <c r="O49" s="25">
        <f t="shared" si="28"/>
        <v>52.105801503839999</v>
      </c>
      <c r="P49" s="25">
        <f t="shared" si="29"/>
        <v>52.135064287156176</v>
      </c>
      <c r="Q49" s="25">
        <f t="shared" si="30"/>
        <v>48.398464762585128</v>
      </c>
      <c r="R49" s="25">
        <f t="shared" si="31"/>
        <v>48.423471201786533</v>
      </c>
      <c r="S49" s="25">
        <f t="shared" si="32"/>
        <v>46.099084114860119</v>
      </c>
      <c r="T49" s="25">
        <f t="shared" si="33"/>
        <v>43.359816143516724</v>
      </c>
      <c r="U49" s="32"/>
      <c r="V49" s="32"/>
      <c r="W49" s="8" t="s">
        <v>2</v>
      </c>
      <c r="X49" s="9">
        <v>15925.009269999999</v>
      </c>
      <c r="Y49" s="9">
        <v>18484.554340000006</v>
      </c>
      <c r="Z49" s="9">
        <v>22283.011379999967</v>
      </c>
      <c r="AA49" s="9">
        <v>21458.966529999991</v>
      </c>
      <c r="AB49" s="9">
        <v>20977.843630000007</v>
      </c>
      <c r="AC49" s="9">
        <v>20882.439620000016</v>
      </c>
      <c r="AD49" s="9">
        <v>22941.418680000006</v>
      </c>
      <c r="AE49" s="9">
        <v>24689.208829999985</v>
      </c>
      <c r="AF49" s="9">
        <v>26164.745019999973</v>
      </c>
      <c r="AG49" s="9">
        <v>29442.791290000026</v>
      </c>
      <c r="AH49" s="9">
        <v>32999.488449999997</v>
      </c>
      <c r="AI49" s="9">
        <v>27631.889368582877</v>
      </c>
      <c r="AJ49" s="10">
        <v>32033.874996006747</v>
      </c>
      <c r="AK49" s="10">
        <v>36867.918905966966</v>
      </c>
      <c r="AL49" s="10">
        <v>40114.729691763401</v>
      </c>
      <c r="AM49" s="10">
        <v>43457.69251808917</v>
      </c>
      <c r="AN49" s="10">
        <v>47396.01642708572</v>
      </c>
      <c r="AO49" s="9">
        <v>51737.868119195089</v>
      </c>
      <c r="AP49" s="100">
        <v>55163.204037101452</v>
      </c>
    </row>
    <row r="50" spans="1:42" x14ac:dyDescent="0.2">
      <c r="A50" s="11" t="s">
        <v>3</v>
      </c>
      <c r="B50" s="24">
        <f t="shared" si="15"/>
        <v>25.977392762353851</v>
      </c>
      <c r="C50" s="24">
        <f t="shared" si="16"/>
        <v>23.55505324514057</v>
      </c>
      <c r="D50" s="24">
        <f t="shared" si="17"/>
        <v>21.203767510345855</v>
      </c>
      <c r="E50" s="24">
        <f t="shared" si="18"/>
        <v>24.754289293323559</v>
      </c>
      <c r="F50" s="24">
        <f t="shared" si="19"/>
        <v>27.318486400609608</v>
      </c>
      <c r="G50" s="24">
        <f t="shared" si="20"/>
        <v>27.814833946677343</v>
      </c>
      <c r="H50" s="24">
        <f t="shared" si="21"/>
        <v>27.452296480332354</v>
      </c>
      <c r="I50" s="24">
        <f t="shared" si="22"/>
        <v>26.439378855827016</v>
      </c>
      <c r="J50" s="24">
        <f t="shared" si="23"/>
        <v>23.252696853959133</v>
      </c>
      <c r="K50" s="24">
        <f t="shared" si="24"/>
        <v>25.384142781687192</v>
      </c>
      <c r="L50" s="24">
        <f t="shared" si="25"/>
        <v>24.141150546491662</v>
      </c>
      <c r="M50" s="24">
        <f t="shared" si="26"/>
        <v>26.165582289484156</v>
      </c>
      <c r="N50" s="25">
        <f t="shared" si="27"/>
        <v>30.085943245401925</v>
      </c>
      <c r="O50" s="25">
        <f t="shared" si="28"/>
        <v>25.746802797637159</v>
      </c>
      <c r="P50" s="25">
        <f t="shared" si="29"/>
        <v>25.390184067378552</v>
      </c>
      <c r="Q50" s="25">
        <f t="shared" si="30"/>
        <v>30.030088012270912</v>
      </c>
      <c r="R50" s="25">
        <f t="shared" si="31"/>
        <v>28.239836297664457</v>
      </c>
      <c r="S50" s="25">
        <f t="shared" si="32"/>
        <v>27.231801097460352</v>
      </c>
      <c r="T50" s="25">
        <f t="shared" si="33"/>
        <v>29.050658704658279</v>
      </c>
      <c r="U50" s="32"/>
      <c r="V50" s="32"/>
      <c r="W50" s="11" t="s">
        <v>3</v>
      </c>
      <c r="X50" s="9">
        <v>4672.1701100000009</v>
      </c>
      <c r="Y50" s="9">
        <v>5405.8294699999997</v>
      </c>
      <c r="Z50" s="9">
        <v>6262.6418600000006</v>
      </c>
      <c r="AA50" s="9">
        <v>5629.7333100000014</v>
      </c>
      <c r="AB50" s="9">
        <v>5697.3590600000007</v>
      </c>
      <c r="AC50" s="9">
        <v>6017.264720000001</v>
      </c>
      <c r="AD50" s="9">
        <v>6350.1168699999962</v>
      </c>
      <c r="AE50" s="9">
        <v>6677.4957899999999</v>
      </c>
      <c r="AF50" s="9">
        <v>9718.3219399999962</v>
      </c>
      <c r="AG50" s="9">
        <v>9878.8411000000087</v>
      </c>
      <c r="AH50" s="9">
        <v>9990.5052800000049</v>
      </c>
      <c r="AI50" s="9">
        <v>11175.31734371409</v>
      </c>
      <c r="AJ50" s="10">
        <v>14357.036942626191</v>
      </c>
      <c r="AK50" s="10">
        <v>16343.117526798385</v>
      </c>
      <c r="AL50" s="10">
        <v>16760.512489199631</v>
      </c>
      <c r="AM50" s="10">
        <v>14719.518435554515</v>
      </c>
      <c r="AN50" s="10">
        <v>15699.764542720859</v>
      </c>
      <c r="AO50" s="9">
        <v>17652.24825591734</v>
      </c>
      <c r="AP50" s="100">
        <v>18471.837419754913</v>
      </c>
    </row>
    <row r="51" spans="1:42" x14ac:dyDescent="0.2">
      <c r="A51" s="11" t="s">
        <v>4</v>
      </c>
      <c r="B51" s="24">
        <f t="shared" si="15"/>
        <v>40.93951793203572</v>
      </c>
      <c r="C51" s="24">
        <f t="shared" si="16"/>
        <v>43.546748618550126</v>
      </c>
      <c r="D51" s="24">
        <f t="shared" si="17"/>
        <v>50.466188662720434</v>
      </c>
      <c r="E51" s="24">
        <f t="shared" si="18"/>
        <v>53.024478917040298</v>
      </c>
      <c r="F51" s="24">
        <f t="shared" si="19"/>
        <v>54.359349429352932</v>
      </c>
      <c r="G51" s="24">
        <f t="shared" si="20"/>
        <v>54.827543399886167</v>
      </c>
      <c r="H51" s="24">
        <f t="shared" si="21"/>
        <v>48.57394566633986</v>
      </c>
      <c r="I51" s="24">
        <f t="shared" si="22"/>
        <v>49.088856005505157</v>
      </c>
      <c r="J51" s="24">
        <f t="shared" si="23"/>
        <v>45.032224654490427</v>
      </c>
      <c r="K51" s="24">
        <f t="shared" si="24"/>
        <v>44.0984293238742</v>
      </c>
      <c r="L51" s="24">
        <f t="shared" si="25"/>
        <v>42.299575939259945</v>
      </c>
      <c r="M51" s="24">
        <f t="shared" si="26"/>
        <v>35.819281275214131</v>
      </c>
      <c r="N51" s="25">
        <f t="shared" si="27"/>
        <v>41.675795786760162</v>
      </c>
      <c r="O51" s="25">
        <f t="shared" si="28"/>
        <v>43.300687004439254</v>
      </c>
      <c r="P51" s="25">
        <f t="shared" si="29"/>
        <v>41.170711803167251</v>
      </c>
      <c r="Q51" s="25">
        <f t="shared" si="30"/>
        <v>45.106224578256935</v>
      </c>
      <c r="R51" s="25">
        <f t="shared" si="31"/>
        <v>45.739104111536818</v>
      </c>
      <c r="S51" s="25">
        <f t="shared" si="32"/>
        <v>44.828699897524501</v>
      </c>
      <c r="T51" s="25">
        <f t="shared" si="33"/>
        <v>41.443327574378621</v>
      </c>
      <c r="U51" s="32"/>
      <c r="V51" s="32"/>
      <c r="W51" s="11" t="s">
        <v>4</v>
      </c>
      <c r="X51" s="9">
        <v>1598.1398000000002</v>
      </c>
      <c r="Y51" s="9">
        <v>1716.2168100000004</v>
      </c>
      <c r="Z51" s="9">
        <v>1784.6658800000002</v>
      </c>
      <c r="AA51" s="9">
        <v>1966.1466199999998</v>
      </c>
      <c r="AB51" s="9">
        <v>2060.4679999999998</v>
      </c>
      <c r="AC51" s="9">
        <v>2113.57582</v>
      </c>
      <c r="AD51" s="9">
        <v>2192.8340500000004</v>
      </c>
      <c r="AE51" s="9">
        <v>2536.9178900000006</v>
      </c>
      <c r="AF51" s="9">
        <v>2534.1823300000005</v>
      </c>
      <c r="AG51" s="9">
        <v>2488.4474500000001</v>
      </c>
      <c r="AH51" s="9">
        <v>2664.7338299999997</v>
      </c>
      <c r="AI51" s="9">
        <v>2846.194898830835</v>
      </c>
      <c r="AJ51" s="10">
        <v>2927.4659468403038</v>
      </c>
      <c r="AK51" s="10">
        <v>3441.6020071926746</v>
      </c>
      <c r="AL51" s="10">
        <v>3767.7706604058894</v>
      </c>
      <c r="AM51" s="10">
        <v>3373.5685642896851</v>
      </c>
      <c r="AN51" s="10">
        <v>3683.6344961539962</v>
      </c>
      <c r="AO51" s="9">
        <v>4121.5627582856341</v>
      </c>
      <c r="AP51" s="100">
        <v>4175.4417448607719</v>
      </c>
    </row>
    <row r="52" spans="1:42" x14ac:dyDescent="0.2">
      <c r="A52" s="11" t="s">
        <v>5</v>
      </c>
      <c r="B52" s="24">
        <f t="shared" si="15"/>
        <v>36.763071599769063</v>
      </c>
      <c r="C52" s="24">
        <f t="shared" si="16"/>
        <v>37.838304203411994</v>
      </c>
      <c r="D52" s="24">
        <f t="shared" si="17"/>
        <v>40.422719729321308</v>
      </c>
      <c r="E52" s="24">
        <f t="shared" si="18"/>
        <v>32.998619814831173</v>
      </c>
      <c r="F52" s="24">
        <f t="shared" si="19"/>
        <v>37.037925297989347</v>
      </c>
      <c r="G52" s="24">
        <f t="shared" si="20"/>
        <v>29.502316916583844</v>
      </c>
      <c r="H52" s="24">
        <f t="shared" si="21"/>
        <v>29.004412801138695</v>
      </c>
      <c r="I52" s="24">
        <f t="shared" si="22"/>
        <v>35.44476026768222</v>
      </c>
      <c r="J52" s="24">
        <f t="shared" si="23"/>
        <v>44.678092461933666</v>
      </c>
      <c r="K52" s="24">
        <f t="shared" si="24"/>
        <v>43.094903275307892</v>
      </c>
      <c r="L52" s="24">
        <f t="shared" si="25"/>
        <v>41.331917465190813</v>
      </c>
      <c r="M52" s="24">
        <f t="shared" si="26"/>
        <v>28.290091210675094</v>
      </c>
      <c r="N52" s="25">
        <f t="shared" si="27"/>
        <v>29.848679643155258</v>
      </c>
      <c r="O52" s="25">
        <f t="shared" si="28"/>
        <v>32.829500880112548</v>
      </c>
      <c r="P52" s="25">
        <f t="shared" si="29"/>
        <v>30.040356962143395</v>
      </c>
      <c r="Q52" s="25">
        <f t="shared" si="30"/>
        <v>29.291003207592158</v>
      </c>
      <c r="R52" s="25">
        <f t="shared" si="31"/>
        <v>21.882314685474956</v>
      </c>
      <c r="S52" s="25">
        <f t="shared" si="32"/>
        <v>21.426239942646006</v>
      </c>
      <c r="T52" s="25">
        <f t="shared" si="33"/>
        <v>22.657588061451847</v>
      </c>
      <c r="U52" s="32"/>
      <c r="V52" s="32"/>
      <c r="W52" s="11" t="s">
        <v>5</v>
      </c>
      <c r="X52" s="9">
        <v>1129.5926099999997</v>
      </c>
      <c r="Y52" s="9">
        <v>1333.8335600000007</v>
      </c>
      <c r="Z52" s="9">
        <v>1379.5130900000001</v>
      </c>
      <c r="AA52" s="9">
        <v>1767.3860400000001</v>
      </c>
      <c r="AB52" s="9">
        <v>1599.4632399999998</v>
      </c>
      <c r="AC52" s="9">
        <v>2295.0243600000003</v>
      </c>
      <c r="AD52" s="9">
        <v>3141.6439500000024</v>
      </c>
      <c r="AE52" s="9">
        <v>3779.3081399999996</v>
      </c>
      <c r="AF52" s="9">
        <v>4133.2300200000018</v>
      </c>
      <c r="AG52" s="9">
        <v>4737.301199999999</v>
      </c>
      <c r="AH52" s="9">
        <v>4606.8320000000003</v>
      </c>
      <c r="AI52" s="9">
        <v>3446.9619090420656</v>
      </c>
      <c r="AJ52" s="10">
        <v>3614.3740552522845</v>
      </c>
      <c r="AK52" s="10">
        <v>4361.4628541372194</v>
      </c>
      <c r="AL52" s="10">
        <v>5098.2907431730973</v>
      </c>
      <c r="AM52" s="10">
        <v>4886.5783480026321</v>
      </c>
      <c r="AN52" s="10">
        <v>5595.125641862257</v>
      </c>
      <c r="AO52" s="9">
        <v>6166.8866576964438</v>
      </c>
      <c r="AP52" s="100">
        <v>6313.4963709298645</v>
      </c>
    </row>
    <row r="53" spans="1:42" x14ac:dyDescent="0.2">
      <c r="A53" s="11" t="s">
        <v>6</v>
      </c>
      <c r="B53" s="24">
        <f t="shared" si="15"/>
        <v>8.2777746416959825</v>
      </c>
      <c r="C53" s="24">
        <f t="shared" si="16"/>
        <v>9.925141604759057</v>
      </c>
      <c r="D53" s="24">
        <f t="shared" si="17"/>
        <v>12.834833889709559</v>
      </c>
      <c r="E53" s="24">
        <f t="shared" si="18"/>
        <v>11.146408584673914</v>
      </c>
      <c r="F53" s="24">
        <f t="shared" si="19"/>
        <v>8.8762170861737353</v>
      </c>
      <c r="G53" s="24">
        <f t="shared" si="20"/>
        <v>6.6833270831543734</v>
      </c>
      <c r="H53" s="24">
        <f t="shared" si="21"/>
        <v>6.728714180867966</v>
      </c>
      <c r="I53" s="24">
        <f t="shared" si="22"/>
        <v>10.757964240194658</v>
      </c>
      <c r="J53" s="24">
        <f t="shared" si="23"/>
        <v>8.2389324048987973</v>
      </c>
      <c r="K53" s="24">
        <f t="shared" si="24"/>
        <v>6.0198899703766395</v>
      </c>
      <c r="L53" s="24">
        <f t="shared" si="25"/>
        <v>12.186091949065938</v>
      </c>
      <c r="M53" s="24">
        <f t="shared" si="26"/>
        <v>2.5206918136925323</v>
      </c>
      <c r="N53" s="25">
        <f t="shared" si="27"/>
        <v>7.5737687512388394</v>
      </c>
      <c r="O53" s="25">
        <f t="shared" si="28"/>
        <v>13.227605791959768</v>
      </c>
      <c r="P53" s="25">
        <f t="shared" si="29"/>
        <v>11.604145575753085</v>
      </c>
      <c r="Q53" s="25">
        <f t="shared" si="30"/>
        <v>15.697103484097161</v>
      </c>
      <c r="R53" s="25">
        <f t="shared" si="31"/>
        <v>16.302620223166496</v>
      </c>
      <c r="S53" s="25">
        <f t="shared" si="32"/>
        <v>16.150502144710138</v>
      </c>
      <c r="T53" s="25">
        <f t="shared" si="33"/>
        <v>14.287112610306293</v>
      </c>
      <c r="U53" s="32"/>
      <c r="V53" s="32"/>
      <c r="W53" s="11" t="s">
        <v>6</v>
      </c>
      <c r="X53" s="9">
        <v>74.934269999999998</v>
      </c>
      <c r="Y53" s="9">
        <v>70.26600000000002</v>
      </c>
      <c r="Z53" s="9">
        <v>76.12954000000002</v>
      </c>
      <c r="AA53" s="9">
        <v>54.143000000000022</v>
      </c>
      <c r="AB53" s="9">
        <v>85.453069999999997</v>
      </c>
      <c r="AC53" s="9">
        <v>105.70364000000001</v>
      </c>
      <c r="AD53" s="9">
        <v>123.99100000000001</v>
      </c>
      <c r="AE53" s="9">
        <v>203.54640999999998</v>
      </c>
      <c r="AF53" s="9">
        <v>114.70491</v>
      </c>
      <c r="AG53" s="9">
        <v>151.232</v>
      </c>
      <c r="AH53" s="9">
        <v>202.66046000000003</v>
      </c>
      <c r="AI53" s="9">
        <v>172.53200000000001</v>
      </c>
      <c r="AJ53" s="10">
        <v>210.62169342562427</v>
      </c>
      <c r="AK53" s="10">
        <v>245.78900000000002</v>
      </c>
      <c r="AL53" s="10">
        <v>324.79771779796897</v>
      </c>
      <c r="AM53" s="10">
        <v>246.43400000000003</v>
      </c>
      <c r="AN53" s="10">
        <v>217.50191651145394</v>
      </c>
      <c r="AO53" s="9">
        <v>311.46400000000006</v>
      </c>
      <c r="AP53" s="100">
        <v>398.43600000000004</v>
      </c>
    </row>
    <row r="54" spans="1:42" x14ac:dyDescent="0.2">
      <c r="A54" s="11" t="s">
        <v>7</v>
      </c>
      <c r="B54" s="24">
        <f t="shared" si="15"/>
        <v>27.889535263749409</v>
      </c>
      <c r="C54" s="24">
        <f t="shared" si="16"/>
        <v>35.457556276394513</v>
      </c>
      <c r="D54" s="24">
        <f t="shared" si="17"/>
        <v>34.376353928095149</v>
      </c>
      <c r="E54" s="24">
        <f t="shared" si="18"/>
        <v>29.840288510061857</v>
      </c>
      <c r="F54" s="24">
        <f t="shared" si="19"/>
        <v>38.554272007373349</v>
      </c>
      <c r="G54" s="24">
        <f t="shared" si="20"/>
        <v>34.79694355628984</v>
      </c>
      <c r="H54" s="24">
        <f t="shared" si="21"/>
        <v>43.256603062725659</v>
      </c>
      <c r="I54" s="24">
        <f t="shared" si="22"/>
        <v>39.123833379411124</v>
      </c>
      <c r="J54" s="24">
        <f t="shared" si="23"/>
        <v>41.189647478968702</v>
      </c>
      <c r="K54" s="24">
        <f t="shared" si="24"/>
        <v>47.636309484008855</v>
      </c>
      <c r="L54" s="24">
        <f t="shared" si="25"/>
        <v>35.627402685536161</v>
      </c>
      <c r="M54" s="24">
        <f t="shared" si="26"/>
        <v>34.360097913099573</v>
      </c>
      <c r="N54" s="25">
        <f t="shared" si="27"/>
        <v>39.971573691688889</v>
      </c>
      <c r="O54" s="25">
        <f t="shared" si="28"/>
        <v>42.808969704766284</v>
      </c>
      <c r="P54" s="25">
        <f t="shared" si="29"/>
        <v>34.755380317169163</v>
      </c>
      <c r="Q54" s="25">
        <f t="shared" si="30"/>
        <v>38.860237159631993</v>
      </c>
      <c r="R54" s="25">
        <f t="shared" si="31"/>
        <v>33.475800525368399</v>
      </c>
      <c r="S54" s="25">
        <f t="shared" si="32"/>
        <v>32.531336038773432</v>
      </c>
      <c r="T54" s="25">
        <f t="shared" si="33"/>
        <v>25.519373630384102</v>
      </c>
      <c r="U54" s="32"/>
      <c r="V54" s="32"/>
      <c r="W54" s="11" t="s">
        <v>7</v>
      </c>
      <c r="X54" s="9">
        <v>589.15416999999968</v>
      </c>
      <c r="Y54" s="9">
        <v>587.12450000000024</v>
      </c>
      <c r="Z54" s="9">
        <v>680.95842999999979</v>
      </c>
      <c r="AA54" s="9">
        <v>812.21708000000024</v>
      </c>
      <c r="AB54" s="9">
        <v>686.75256000000024</v>
      </c>
      <c r="AC54" s="9">
        <v>731.07578999999987</v>
      </c>
      <c r="AD54" s="9">
        <v>843.46502999999996</v>
      </c>
      <c r="AE54" s="9">
        <v>1124.6554900000006</v>
      </c>
      <c r="AF54" s="9">
        <v>1084.4430999999997</v>
      </c>
      <c r="AG54" s="9">
        <v>1216.0303900000004</v>
      </c>
      <c r="AH54" s="9">
        <v>1096.5646400000003</v>
      </c>
      <c r="AI54" s="9">
        <v>862.34034833160365</v>
      </c>
      <c r="AJ54" s="10">
        <v>901.79056367487965</v>
      </c>
      <c r="AK54" s="10">
        <v>1054.3037703250209</v>
      </c>
      <c r="AL54" s="10">
        <v>1328.0648802797948</v>
      </c>
      <c r="AM54" s="10">
        <v>1402.5184606082867</v>
      </c>
      <c r="AN54" s="10">
        <v>1381.0752625606162</v>
      </c>
      <c r="AO54" s="9">
        <v>1498.3474793697226</v>
      </c>
      <c r="AP54" s="100">
        <v>1980.8127241734021</v>
      </c>
    </row>
    <row r="55" spans="1:42" x14ac:dyDescent="0.2">
      <c r="A55" s="11" t="s">
        <v>8</v>
      </c>
      <c r="B55" s="24">
        <f t="shared" si="15"/>
        <v>24.979862150871227</v>
      </c>
      <c r="C55" s="24">
        <f t="shared" si="16"/>
        <v>22.833946223861084</v>
      </c>
      <c r="D55" s="24">
        <f t="shared" si="17"/>
        <v>27.995218743442958</v>
      </c>
      <c r="E55" s="24">
        <f t="shared" si="18"/>
        <v>22.695079400336855</v>
      </c>
      <c r="F55" s="24">
        <f t="shared" si="19"/>
        <v>35.85617396898887</v>
      </c>
      <c r="G55" s="24">
        <f t="shared" si="20"/>
        <v>37.818193391458969</v>
      </c>
      <c r="H55" s="24">
        <f t="shared" si="21"/>
        <v>48.811045099298703</v>
      </c>
      <c r="I55" s="24">
        <f t="shared" si="22"/>
        <v>58.033912745194648</v>
      </c>
      <c r="J55" s="24">
        <f t="shared" si="23"/>
        <v>41.606598289174975</v>
      </c>
      <c r="K55" s="24">
        <f t="shared" si="24"/>
        <v>35.832980048442856</v>
      </c>
      <c r="L55" s="24">
        <f t="shared" si="25"/>
        <v>30.09730991681467</v>
      </c>
      <c r="M55" s="24">
        <f t="shared" si="26"/>
        <v>23.719084922286648</v>
      </c>
      <c r="N55" s="25">
        <f t="shared" si="27"/>
        <v>26.900260535465282</v>
      </c>
      <c r="O55" s="25">
        <f t="shared" si="28"/>
        <v>29.557950777883267</v>
      </c>
      <c r="P55" s="25">
        <f t="shared" si="29"/>
        <v>28.244982441543009</v>
      </c>
      <c r="Q55" s="25">
        <f t="shared" si="30"/>
        <v>29.346808473620971</v>
      </c>
      <c r="R55" s="25">
        <f t="shared" si="31"/>
        <v>30.822577216606568</v>
      </c>
      <c r="S55" s="25">
        <f t="shared" si="32"/>
        <v>28.35820454649463</v>
      </c>
      <c r="T55" s="25">
        <f t="shared" si="33"/>
        <v>27.922300147946832</v>
      </c>
      <c r="U55" s="32"/>
      <c r="V55" s="32"/>
      <c r="W55" s="11" t="s">
        <v>8</v>
      </c>
      <c r="X55" s="9">
        <v>1109.83799</v>
      </c>
      <c r="Y55" s="9">
        <v>1399.8829499999995</v>
      </c>
      <c r="Z55" s="9">
        <v>1339.6394700000003</v>
      </c>
      <c r="AA55" s="9">
        <v>1516.5974700000004</v>
      </c>
      <c r="AB55" s="9">
        <v>1435.2194699999998</v>
      </c>
      <c r="AC55" s="9">
        <v>1451.6199500000002</v>
      </c>
      <c r="AD55" s="9">
        <v>1861.1635300000003</v>
      </c>
      <c r="AE55" s="9">
        <v>2860.3942100000004</v>
      </c>
      <c r="AF55" s="9">
        <v>2366.2630700000013</v>
      </c>
      <c r="AG55" s="9">
        <v>2613.9904600000009</v>
      </c>
      <c r="AH55" s="9">
        <v>2520.0432600000004</v>
      </c>
      <c r="AI55" s="9">
        <v>2653.6538921214787</v>
      </c>
      <c r="AJ55" s="10">
        <v>2894.5638542860756</v>
      </c>
      <c r="AK55" s="10">
        <v>3426.2199463134134</v>
      </c>
      <c r="AL55" s="10">
        <v>3680.6853084112986</v>
      </c>
      <c r="AM55" s="10">
        <v>3564.5926872792702</v>
      </c>
      <c r="AN55" s="10">
        <v>3479.9626491160625</v>
      </c>
      <c r="AO55" s="9">
        <v>3635.0404698500643</v>
      </c>
      <c r="AP55" s="100">
        <v>3592.1503410733626</v>
      </c>
    </row>
    <row r="56" spans="1:42" x14ac:dyDescent="0.2">
      <c r="A56" s="11" t="s">
        <v>9</v>
      </c>
      <c r="B56" s="24">
        <f t="shared" si="15"/>
        <v>41.909342618490761</v>
      </c>
      <c r="C56" s="24">
        <f t="shared" si="16"/>
        <v>38.714497629382926</v>
      </c>
      <c r="D56" s="24">
        <f t="shared" si="17"/>
        <v>42.933786736483945</v>
      </c>
      <c r="E56" s="24">
        <f t="shared" si="18"/>
        <v>35.05230953305766</v>
      </c>
      <c r="F56" s="24">
        <f t="shared" si="19"/>
        <v>35.420222022756931</v>
      </c>
      <c r="G56" s="24">
        <f t="shared" si="20"/>
        <v>32.951702187026719</v>
      </c>
      <c r="H56" s="24">
        <f t="shared" si="21"/>
        <v>35.848190291366642</v>
      </c>
      <c r="I56" s="24">
        <f t="shared" si="22"/>
        <v>36.615471790299779</v>
      </c>
      <c r="J56" s="24">
        <f t="shared" si="23"/>
        <v>37.141798851025719</v>
      </c>
      <c r="K56" s="24">
        <f t="shared" si="24"/>
        <v>47.849918571683581</v>
      </c>
      <c r="L56" s="24">
        <f t="shared" si="25"/>
        <v>37.039521688191783</v>
      </c>
      <c r="M56" s="24">
        <f t="shared" si="26"/>
        <v>31.284622818247719</v>
      </c>
      <c r="N56" s="25">
        <f t="shared" si="27"/>
        <v>33.659149858544914</v>
      </c>
      <c r="O56" s="25">
        <f t="shared" si="28"/>
        <v>37.679396574678741</v>
      </c>
      <c r="P56" s="25">
        <f t="shared" si="29"/>
        <v>37.948542793474779</v>
      </c>
      <c r="Q56" s="25">
        <f t="shared" si="30"/>
        <v>38.18351925929872</v>
      </c>
      <c r="R56" s="25">
        <f t="shared" si="31"/>
        <v>37.567524757054308</v>
      </c>
      <c r="S56" s="25">
        <f t="shared" si="32"/>
        <v>35.106622573538175</v>
      </c>
      <c r="T56" s="25">
        <f t="shared" si="33"/>
        <v>33.358706523979336</v>
      </c>
      <c r="U56" s="32"/>
      <c r="V56" s="32"/>
      <c r="W56" s="11" t="s">
        <v>9</v>
      </c>
      <c r="X56" s="9">
        <v>909.23032000000035</v>
      </c>
      <c r="Y56" s="9">
        <v>1028.5992699999997</v>
      </c>
      <c r="Z56" s="9">
        <v>1259.2413599999998</v>
      </c>
      <c r="AA56" s="9">
        <v>1257.0127499999996</v>
      </c>
      <c r="AB56" s="9">
        <v>1499.3751299999992</v>
      </c>
      <c r="AC56" s="9">
        <v>1478.96821</v>
      </c>
      <c r="AD56" s="9">
        <v>1679.0970900000004</v>
      </c>
      <c r="AE56" s="9">
        <v>1679.7351500000004</v>
      </c>
      <c r="AF56" s="9">
        <v>1889.7029000000007</v>
      </c>
      <c r="AG56" s="9">
        <v>2054.4266100000009</v>
      </c>
      <c r="AH56" s="9">
        <v>1986.7458499999991</v>
      </c>
      <c r="AI56" s="9">
        <v>1807.523789835077</v>
      </c>
      <c r="AJ56" s="10">
        <v>2151.4340472813356</v>
      </c>
      <c r="AK56" s="10">
        <v>2514.9190206483563</v>
      </c>
      <c r="AL56" s="10">
        <v>2873.3246940218501</v>
      </c>
      <c r="AM56" s="10">
        <v>2726.231159917234</v>
      </c>
      <c r="AN56" s="10">
        <v>2754.7303334262729</v>
      </c>
      <c r="AO56" s="9">
        <v>2917.1589999999992</v>
      </c>
      <c r="AP56" s="100">
        <v>3042.5460269882396</v>
      </c>
    </row>
    <row r="57" spans="1:42" x14ac:dyDescent="0.2">
      <c r="A57" s="11" t="s">
        <v>10</v>
      </c>
      <c r="B57" s="24">
        <f t="shared" si="15"/>
        <v>26.995757587582514</v>
      </c>
      <c r="C57" s="24">
        <f t="shared" si="16"/>
        <v>23.810078502590979</v>
      </c>
      <c r="D57" s="24">
        <f t="shared" si="17"/>
        <v>23.774932116404013</v>
      </c>
      <c r="E57" s="24">
        <f t="shared" si="18"/>
        <v>23.551888212711976</v>
      </c>
      <c r="F57" s="24">
        <f t="shared" si="19"/>
        <v>30.533778109326686</v>
      </c>
      <c r="G57" s="24">
        <f t="shared" si="20"/>
        <v>28.560142684583639</v>
      </c>
      <c r="H57" s="24">
        <f t="shared" si="21"/>
        <v>30.574206172580698</v>
      </c>
      <c r="I57" s="24">
        <f t="shared" si="22"/>
        <v>31.648564875421176</v>
      </c>
      <c r="J57" s="24">
        <f t="shared" si="23"/>
        <v>33.245261555735098</v>
      </c>
      <c r="K57" s="24">
        <f t="shared" si="24"/>
        <v>27.628476166459958</v>
      </c>
      <c r="L57" s="24">
        <f t="shared" si="25"/>
        <v>26.834164201544702</v>
      </c>
      <c r="M57" s="24">
        <f t="shared" si="26"/>
        <v>19.324882335248731</v>
      </c>
      <c r="N57" s="25">
        <f t="shared" si="27"/>
        <v>23.01198461766058</v>
      </c>
      <c r="O57" s="25">
        <f t="shared" si="28"/>
        <v>26.650773777002751</v>
      </c>
      <c r="P57" s="25">
        <f t="shared" si="29"/>
        <v>28.793864514322276</v>
      </c>
      <c r="Q57" s="25">
        <f t="shared" si="30"/>
        <v>26.631820925551192</v>
      </c>
      <c r="R57" s="25">
        <f t="shared" si="31"/>
        <v>23.178239798776978</v>
      </c>
      <c r="S57" s="25">
        <f t="shared" si="32"/>
        <v>21.402851887038089</v>
      </c>
      <c r="T57" s="25">
        <f t="shared" si="33"/>
        <v>18.641616986483083</v>
      </c>
      <c r="U57" s="32"/>
      <c r="V57" s="32"/>
      <c r="W57" s="11" t="s">
        <v>10</v>
      </c>
      <c r="X57" s="9">
        <v>1640.6019299999991</v>
      </c>
      <c r="Y57" s="9">
        <v>1892.5095099999999</v>
      </c>
      <c r="Z57" s="9">
        <v>1957.6968199999999</v>
      </c>
      <c r="AA57" s="9">
        <v>1915.7412600000002</v>
      </c>
      <c r="AB57" s="9">
        <v>1864.9837499999999</v>
      </c>
      <c r="AC57" s="9">
        <v>2136.3597399999999</v>
      </c>
      <c r="AD57" s="9">
        <v>2471.598300000001</v>
      </c>
      <c r="AE57" s="9">
        <v>2782.5570400000024</v>
      </c>
      <c r="AF57" s="9">
        <v>2687.3989199999987</v>
      </c>
      <c r="AG57" s="9">
        <v>2727.04432</v>
      </c>
      <c r="AH57" s="9">
        <v>2649.9128299999993</v>
      </c>
      <c r="AI57" s="9">
        <v>2532.0580441244147</v>
      </c>
      <c r="AJ57" s="10">
        <v>2775.249297204969</v>
      </c>
      <c r="AK57" s="10">
        <v>3146.3112213900749</v>
      </c>
      <c r="AL57" s="10">
        <v>3186.8152090631265</v>
      </c>
      <c r="AM57" s="10">
        <v>3277.9863802195573</v>
      </c>
      <c r="AN57" s="10">
        <v>3589.9725205367404</v>
      </c>
      <c r="AO57" s="9">
        <v>3710.3419870925304</v>
      </c>
      <c r="AP57" s="100">
        <v>4222.3408244792099</v>
      </c>
    </row>
    <row r="58" spans="1:42" x14ac:dyDescent="0.2">
      <c r="A58" s="11" t="s">
        <v>11</v>
      </c>
      <c r="B58" s="24">
        <f t="shared" si="15"/>
        <v>21.967096866160936</v>
      </c>
      <c r="C58" s="24">
        <f t="shared" si="16"/>
        <v>26.929554625971129</v>
      </c>
      <c r="D58" s="24">
        <f t="shared" si="17"/>
        <v>26.842712301246372</v>
      </c>
      <c r="E58" s="24">
        <f t="shared" si="18"/>
        <v>21.668460628769441</v>
      </c>
      <c r="F58" s="24">
        <f t="shared" si="19"/>
        <v>20.828954920134969</v>
      </c>
      <c r="G58" s="24">
        <f t="shared" si="20"/>
        <v>23.183082943828751</v>
      </c>
      <c r="H58" s="24">
        <f t="shared" si="21"/>
        <v>21.538324811171719</v>
      </c>
      <c r="I58" s="24">
        <f t="shared" si="22"/>
        <v>20.453239161802745</v>
      </c>
      <c r="J58" s="24">
        <f t="shared" si="23"/>
        <v>15.510344505479177</v>
      </c>
      <c r="K58" s="24">
        <f t="shared" si="24"/>
        <v>14.560670218467648</v>
      </c>
      <c r="L58" s="24">
        <f t="shared" si="25"/>
        <v>16.404252542735712</v>
      </c>
      <c r="M58" s="24">
        <f t="shared" si="26"/>
        <v>8.7000604135304815</v>
      </c>
      <c r="N58" s="25">
        <f t="shared" si="27"/>
        <v>13.375773389239193</v>
      </c>
      <c r="O58" s="25">
        <f t="shared" si="28"/>
        <v>12.681292034055241</v>
      </c>
      <c r="P58" s="25">
        <f t="shared" si="29"/>
        <v>16.058313816031706</v>
      </c>
      <c r="Q58" s="25">
        <f t="shared" si="30"/>
        <v>15.63467007407362</v>
      </c>
      <c r="R58" s="25">
        <f t="shared" si="31"/>
        <v>13.418750136735596</v>
      </c>
      <c r="S58" s="25">
        <f t="shared" si="32"/>
        <v>13.652766334333089</v>
      </c>
      <c r="T58" s="25">
        <f t="shared" si="33"/>
        <v>10.944156937045681</v>
      </c>
      <c r="U58" s="32"/>
      <c r="V58" s="32"/>
      <c r="W58" s="11" t="s">
        <v>11</v>
      </c>
      <c r="X58" s="9">
        <v>696.8108299999999</v>
      </c>
      <c r="Y58" s="9">
        <v>504.25638999999995</v>
      </c>
      <c r="Z58" s="9">
        <v>497.76639</v>
      </c>
      <c r="AA58" s="9">
        <v>694.57988999999975</v>
      </c>
      <c r="AB58" s="9">
        <v>696.09503000000007</v>
      </c>
      <c r="AC58" s="9">
        <v>743.10423000000014</v>
      </c>
      <c r="AD58" s="9">
        <v>780.21675999999968</v>
      </c>
      <c r="AE58" s="9">
        <v>921.88370999999984</v>
      </c>
      <c r="AF58" s="9">
        <v>1160.2483099999999</v>
      </c>
      <c r="AG58" s="9">
        <v>1501.5330800000004</v>
      </c>
      <c r="AH58" s="9">
        <v>1536.2695700000002</v>
      </c>
      <c r="AI58" s="9">
        <v>1408.1103482287383</v>
      </c>
      <c r="AJ58" s="10">
        <v>1383.6292876881084</v>
      </c>
      <c r="AK58" s="10">
        <v>1594.1187494571543</v>
      </c>
      <c r="AL58" s="10">
        <v>1667.1239774423361</v>
      </c>
      <c r="AM58" s="10">
        <v>1463.288410343949</v>
      </c>
      <c r="AN58" s="10">
        <v>1469.3246240589488</v>
      </c>
      <c r="AO58" s="9">
        <v>1580.0457251873256</v>
      </c>
      <c r="AP58" s="100">
        <v>1602.5263618646873</v>
      </c>
    </row>
    <row r="59" spans="1:42" x14ac:dyDescent="0.2">
      <c r="A59" s="11" t="s">
        <v>12</v>
      </c>
      <c r="B59" s="24">
        <f t="shared" si="15"/>
        <v>58.055711926232668</v>
      </c>
      <c r="C59" s="24">
        <f t="shared" si="16"/>
        <v>58.399421845303209</v>
      </c>
      <c r="D59" s="24">
        <f t="shared" si="17"/>
        <v>52.75635071235962</v>
      </c>
      <c r="E59" s="24">
        <f t="shared" si="18"/>
        <v>50.161188520672773</v>
      </c>
      <c r="F59" s="24">
        <f t="shared" si="19"/>
        <v>49.776617325564729</v>
      </c>
      <c r="G59" s="24">
        <f t="shared" si="20"/>
        <v>49.599015840073854</v>
      </c>
      <c r="H59" s="24">
        <f t="shared" si="21"/>
        <v>57.342696508878113</v>
      </c>
      <c r="I59" s="24">
        <f t="shared" si="22"/>
        <v>61.822720794563011</v>
      </c>
      <c r="J59" s="24">
        <f t="shared" si="23"/>
        <v>60.983006519859643</v>
      </c>
      <c r="K59" s="24">
        <f t="shared" si="24"/>
        <v>51.574897873186707</v>
      </c>
      <c r="L59" s="24">
        <f t="shared" si="25"/>
        <v>51.690260850798154</v>
      </c>
      <c r="M59" s="24">
        <f t="shared" si="26"/>
        <v>41.257187052444408</v>
      </c>
      <c r="N59" s="25">
        <f t="shared" si="27"/>
        <v>43.604232711381727</v>
      </c>
      <c r="O59" s="25">
        <f t="shared" si="28"/>
        <v>45.091452538803608</v>
      </c>
      <c r="P59" s="25">
        <f t="shared" si="29"/>
        <v>45.594496566610545</v>
      </c>
      <c r="Q59" s="25">
        <f t="shared" si="30"/>
        <v>42.95205986464655</v>
      </c>
      <c r="R59" s="25">
        <f t="shared" si="31"/>
        <v>41.257385276976741</v>
      </c>
      <c r="S59" s="25">
        <f t="shared" si="32"/>
        <v>39.547279019545165</v>
      </c>
      <c r="T59" s="25">
        <f t="shared" si="33"/>
        <v>36.867271877598107</v>
      </c>
      <c r="U59" s="32"/>
      <c r="V59" s="32"/>
      <c r="W59" s="11" t="s">
        <v>12</v>
      </c>
      <c r="X59" s="9">
        <v>4675.2158400000017</v>
      </c>
      <c r="Y59" s="9">
        <v>5449.9600500000015</v>
      </c>
      <c r="Z59" s="9">
        <v>6481.3575500000015</v>
      </c>
      <c r="AA59" s="9">
        <v>7072.4639399999978</v>
      </c>
      <c r="AB59" s="9">
        <v>8050.4363400000038</v>
      </c>
      <c r="AC59" s="9">
        <v>8518.932519999993</v>
      </c>
      <c r="AD59" s="9">
        <v>11192.033389999995</v>
      </c>
      <c r="AE59" s="9">
        <v>14645.212299999999</v>
      </c>
      <c r="AF59" s="9">
        <v>16185.463350000007</v>
      </c>
      <c r="AG59" s="9">
        <v>17012.077390000013</v>
      </c>
      <c r="AH59" s="9">
        <v>17698.838310000003</v>
      </c>
      <c r="AI59" s="9">
        <v>14968.16849425534</v>
      </c>
      <c r="AJ59" s="10">
        <v>15485.79009895691</v>
      </c>
      <c r="AK59" s="10">
        <v>16474.768939463589</v>
      </c>
      <c r="AL59" s="10">
        <v>18749.788981228885</v>
      </c>
      <c r="AM59" s="10">
        <v>20378.50263839601</v>
      </c>
      <c r="AN59" s="10">
        <v>21365.880687293076</v>
      </c>
      <c r="AO59" s="9">
        <v>22931.979577985974</v>
      </c>
      <c r="AP59" s="100">
        <v>23277.417324589791</v>
      </c>
    </row>
    <row r="60" spans="1:42" x14ac:dyDescent="0.2">
      <c r="A60" s="11" t="s">
        <v>13</v>
      </c>
      <c r="B60" s="24">
        <f t="shared" si="15"/>
        <v>39.823553959319142</v>
      </c>
      <c r="C60" s="24">
        <f t="shared" si="16"/>
        <v>43.659596875016632</v>
      </c>
      <c r="D60" s="24">
        <f t="shared" si="17"/>
        <v>49.398452422912754</v>
      </c>
      <c r="E60" s="24">
        <f t="shared" si="18"/>
        <v>48.249312744108188</v>
      </c>
      <c r="F60" s="24">
        <f t="shared" si="19"/>
        <v>46.96494951001781</v>
      </c>
      <c r="G60" s="24">
        <f t="shared" si="20"/>
        <v>54.985645175204979</v>
      </c>
      <c r="H60" s="24">
        <f t="shared" si="21"/>
        <v>59.027580625602795</v>
      </c>
      <c r="I60" s="24">
        <f t="shared" si="22"/>
        <v>71.2839824017788</v>
      </c>
      <c r="J60" s="24">
        <f t="shared" si="23"/>
        <v>62.665173779245386</v>
      </c>
      <c r="K60" s="24">
        <f t="shared" si="24"/>
        <v>56.322271461442455</v>
      </c>
      <c r="L60" s="24">
        <f t="shared" si="25"/>
        <v>51.887905731100467</v>
      </c>
      <c r="M60" s="24">
        <f t="shared" si="26"/>
        <v>48.528150384223807</v>
      </c>
      <c r="N60" s="25">
        <f t="shared" si="27"/>
        <v>42.664860222378671</v>
      </c>
      <c r="O60" s="25">
        <f t="shared" si="28"/>
        <v>43.503430301565757</v>
      </c>
      <c r="P60" s="25">
        <f t="shared" si="29"/>
        <v>43.686410177032045</v>
      </c>
      <c r="Q60" s="25">
        <f t="shared" si="30"/>
        <v>44.503454856926425</v>
      </c>
      <c r="R60" s="25">
        <f t="shared" si="31"/>
        <v>36.983026311950894</v>
      </c>
      <c r="S60" s="25">
        <f t="shared" si="32"/>
        <v>35.504893838187357</v>
      </c>
      <c r="T60" s="25">
        <f t="shared" si="33"/>
        <v>40.238069729998749</v>
      </c>
      <c r="U60" s="32"/>
      <c r="V60" s="32"/>
      <c r="W60" s="11" t="s">
        <v>13</v>
      </c>
      <c r="X60" s="9">
        <v>1346.53404</v>
      </c>
      <c r="Y60" s="9">
        <v>1314.1830000000002</v>
      </c>
      <c r="Z60" s="9">
        <v>1511.8006200000004</v>
      </c>
      <c r="AA60" s="9">
        <v>1429.6785399999999</v>
      </c>
      <c r="AB60" s="9">
        <v>1619.0221600000002</v>
      </c>
      <c r="AC60" s="9">
        <v>1613.0604399999997</v>
      </c>
      <c r="AD60" s="9">
        <v>2133.4690100000003</v>
      </c>
      <c r="AE60" s="9">
        <v>3557.8959600000003</v>
      </c>
      <c r="AF60" s="9">
        <v>3060.5924700000005</v>
      </c>
      <c r="AG60" s="9">
        <v>3377.0505000000007</v>
      </c>
      <c r="AH60" s="9">
        <v>2982.9799800000001</v>
      </c>
      <c r="AI60" s="9">
        <v>2833.0980740754762</v>
      </c>
      <c r="AJ60" s="10">
        <v>3366.9918470829994</v>
      </c>
      <c r="AK60" s="10">
        <v>4155.559659245846</v>
      </c>
      <c r="AL60" s="10">
        <v>4737.5255559406269</v>
      </c>
      <c r="AM60" s="10">
        <v>4291.0975789263794</v>
      </c>
      <c r="AN60" s="10">
        <v>5155.7624947092036</v>
      </c>
      <c r="AO60" s="9">
        <v>5857.6761134224753</v>
      </c>
      <c r="AP60" s="100">
        <v>5731.1278864066735</v>
      </c>
    </row>
    <row r="61" spans="1:42" x14ac:dyDescent="0.2">
      <c r="A61" s="11" t="s">
        <v>14</v>
      </c>
      <c r="B61" s="24">
        <f t="shared" si="15"/>
        <v>21.368586417432169</v>
      </c>
      <c r="C61" s="24">
        <f t="shared" si="16"/>
        <v>22.801131637142952</v>
      </c>
      <c r="D61" s="24">
        <f t="shared" si="17"/>
        <v>26.447492669877938</v>
      </c>
      <c r="E61" s="24">
        <f t="shared" si="18"/>
        <v>28.240412037081992</v>
      </c>
      <c r="F61" s="24">
        <f t="shared" si="19"/>
        <v>32.113938329217142</v>
      </c>
      <c r="G61" s="24">
        <f t="shared" si="20"/>
        <v>27.143663738747474</v>
      </c>
      <c r="H61" s="24">
        <f t="shared" si="21"/>
        <v>32.048471026963028</v>
      </c>
      <c r="I61" s="24">
        <f t="shared" si="22"/>
        <v>31.556113763742278</v>
      </c>
      <c r="J61" s="24">
        <f t="shared" si="23"/>
        <v>28.522708573243495</v>
      </c>
      <c r="K61" s="24">
        <f t="shared" si="24"/>
        <v>34.362336529345171</v>
      </c>
      <c r="L61" s="24">
        <f t="shared" si="25"/>
        <v>25.120201565831302</v>
      </c>
      <c r="M61" s="24">
        <f t="shared" si="26"/>
        <v>16.643460250656005</v>
      </c>
      <c r="N61" s="25">
        <f t="shared" si="27"/>
        <v>16.28555078496861</v>
      </c>
      <c r="O61" s="25">
        <f t="shared" si="28"/>
        <v>18.987007028256155</v>
      </c>
      <c r="P61" s="25">
        <f t="shared" si="29"/>
        <v>18.079461796426973</v>
      </c>
      <c r="Q61" s="25">
        <f t="shared" si="30"/>
        <v>20.753873626922871</v>
      </c>
      <c r="R61" s="25">
        <f t="shared" si="31"/>
        <v>19.234205932324731</v>
      </c>
      <c r="S61" s="25">
        <f t="shared" si="32"/>
        <v>18.740507400600169</v>
      </c>
      <c r="T61" s="25">
        <f t="shared" si="33"/>
        <v>17.435306709203253</v>
      </c>
      <c r="U61" s="32"/>
      <c r="V61" s="32"/>
      <c r="W61" s="11" t="s">
        <v>14</v>
      </c>
      <c r="X61" s="9">
        <v>1605.0128600000012</v>
      </c>
      <c r="Y61" s="9">
        <v>1759.7372200000011</v>
      </c>
      <c r="Z61" s="9">
        <v>1742.9689300000009</v>
      </c>
      <c r="AA61" s="9">
        <v>1639.5495200000003</v>
      </c>
      <c r="AB61" s="9">
        <v>1556.9745600000003</v>
      </c>
      <c r="AC61" s="9">
        <v>1786.7683399999994</v>
      </c>
      <c r="AD61" s="9">
        <v>2117.8565100000005</v>
      </c>
      <c r="AE61" s="9">
        <v>2317.0327799999991</v>
      </c>
      <c r="AF61" s="9">
        <v>2254.0729200000001</v>
      </c>
      <c r="AG61" s="9">
        <v>2748.7601699999996</v>
      </c>
      <c r="AH61" s="9">
        <v>2533.3738199999989</v>
      </c>
      <c r="AI61" s="9">
        <v>2621.8832155700529</v>
      </c>
      <c r="AJ61" s="10">
        <v>3355.7759633980663</v>
      </c>
      <c r="AK61" s="10">
        <v>3529.6064221355259</v>
      </c>
      <c r="AL61" s="10">
        <v>3786.9474963786247</v>
      </c>
      <c r="AM61" s="10">
        <v>3621.2306414760019</v>
      </c>
      <c r="AN61" s="10">
        <v>3840.1325357481364</v>
      </c>
      <c r="AO61" s="9">
        <v>4304.7180247326914</v>
      </c>
      <c r="AP61" s="100">
        <v>4938.6655569178911</v>
      </c>
    </row>
    <row r="62" spans="1:42" x14ac:dyDescent="0.2">
      <c r="A62" s="11" t="s">
        <v>15</v>
      </c>
      <c r="B62" s="24">
        <f t="shared" si="15"/>
        <v>35.419788338750955</v>
      </c>
      <c r="C62" s="24">
        <f t="shared" si="16"/>
        <v>37.395030980889118</v>
      </c>
      <c r="D62" s="24">
        <f t="shared" si="17"/>
        <v>37.945176679683421</v>
      </c>
      <c r="E62" s="24">
        <f t="shared" si="18"/>
        <v>34.816733215848231</v>
      </c>
      <c r="F62" s="24">
        <f t="shared" si="19"/>
        <v>33.647372194306392</v>
      </c>
      <c r="G62" s="24">
        <f t="shared" si="20"/>
        <v>33.573480598460463</v>
      </c>
      <c r="H62" s="24">
        <f t="shared" si="21"/>
        <v>47.604034237157279</v>
      </c>
      <c r="I62" s="24">
        <f t="shared" si="22"/>
        <v>51.665726796640243</v>
      </c>
      <c r="J62" s="24">
        <f t="shared" si="23"/>
        <v>53.98777104551894</v>
      </c>
      <c r="K62" s="24">
        <f t="shared" si="24"/>
        <v>41.518210616148899</v>
      </c>
      <c r="L62" s="24">
        <f t="shared" si="25"/>
        <v>40.131127980729829</v>
      </c>
      <c r="M62" s="24">
        <f t="shared" si="26"/>
        <v>26.192752188837709</v>
      </c>
      <c r="N62" s="25">
        <f t="shared" si="27"/>
        <v>26.95658450846836</v>
      </c>
      <c r="O62" s="25">
        <f t="shared" si="28"/>
        <v>34.39322440310427</v>
      </c>
      <c r="P62" s="25">
        <f t="shared" si="29"/>
        <v>41.028099022288913</v>
      </c>
      <c r="Q62" s="25">
        <f t="shared" si="30"/>
        <v>37.034001612175977</v>
      </c>
      <c r="R62" s="25">
        <f t="shared" si="31"/>
        <v>37.922759809559665</v>
      </c>
      <c r="S62" s="25">
        <f t="shared" si="32"/>
        <v>36.515804602323882</v>
      </c>
      <c r="T62" s="25">
        <f t="shared" si="33"/>
        <v>35.499396386062664</v>
      </c>
      <c r="U62" s="32"/>
      <c r="V62" s="32"/>
      <c r="W62" s="11" t="s">
        <v>15</v>
      </c>
      <c r="X62" s="9">
        <v>2173.5012999999985</v>
      </c>
      <c r="Y62" s="9">
        <v>2321.3003900000008</v>
      </c>
      <c r="Z62" s="9">
        <v>2751.4966099999997</v>
      </c>
      <c r="AA62" s="9">
        <v>2657.7612100000006</v>
      </c>
      <c r="AB62" s="9">
        <v>3045.1730199999993</v>
      </c>
      <c r="AC62" s="9">
        <v>3099.6702499999988</v>
      </c>
      <c r="AD62" s="9">
        <v>4924.498790000006</v>
      </c>
      <c r="AE62" s="9">
        <v>4584.4636800000017</v>
      </c>
      <c r="AF62" s="9">
        <v>4500.016749999998</v>
      </c>
      <c r="AG62" s="9">
        <v>5154.9408999999969</v>
      </c>
      <c r="AH62" s="9">
        <v>5194.4413100000029</v>
      </c>
      <c r="AI62" s="9">
        <v>5149.42554141656</v>
      </c>
      <c r="AJ62" s="10">
        <v>4927.4261882523651</v>
      </c>
      <c r="AK62" s="10">
        <v>5598.0314522774288</v>
      </c>
      <c r="AL62" s="10">
        <v>5545.6694143060295</v>
      </c>
      <c r="AM62" s="10">
        <v>5973.2656556771053</v>
      </c>
      <c r="AN62" s="10">
        <v>6301.4822274187954</v>
      </c>
      <c r="AO62" s="9">
        <v>6879.7116943073943</v>
      </c>
      <c r="AP62" s="100">
        <v>6789.9934735757924</v>
      </c>
    </row>
    <row r="65" spans="1:42" ht="15" x14ac:dyDescent="0.25">
      <c r="A65" s="35" t="s">
        <v>224</v>
      </c>
      <c r="B65" s="35"/>
      <c r="C65" s="35"/>
      <c r="D65" s="35"/>
      <c r="E65" s="35"/>
      <c r="F65" s="35"/>
      <c r="G65" s="35"/>
      <c r="H65" s="35"/>
      <c r="I65" s="35"/>
      <c r="J65" s="35"/>
      <c r="K65" s="35"/>
      <c r="L65" s="35"/>
      <c r="M65" s="35"/>
      <c r="N65" s="35"/>
      <c r="O65" s="35"/>
      <c r="P65" s="36"/>
      <c r="Q65" s="36"/>
      <c r="R65" s="36"/>
      <c r="S65" s="36"/>
      <c r="T65" s="36"/>
      <c r="U65" s="47"/>
      <c r="V65" s="62"/>
      <c r="W65" s="56" t="s">
        <v>36</v>
      </c>
      <c r="X65" s="36"/>
      <c r="Y65" s="36"/>
      <c r="Z65" s="36"/>
      <c r="AA65" s="36"/>
      <c r="AB65" s="36"/>
      <c r="AC65" s="107" t="s">
        <v>158</v>
      </c>
      <c r="AD65" s="36"/>
      <c r="AE65" s="36"/>
      <c r="AF65" s="36"/>
      <c r="AG65" s="36"/>
      <c r="AH65" s="36"/>
      <c r="AI65" s="36"/>
      <c r="AJ65" s="36"/>
      <c r="AK65" s="36"/>
      <c r="AL65" s="36"/>
      <c r="AM65" s="36"/>
      <c r="AN65" s="36"/>
      <c r="AO65" s="94"/>
      <c r="AP65" s="94"/>
    </row>
    <row r="66" spans="1:42" x14ac:dyDescent="0.2">
      <c r="A66" s="1"/>
      <c r="B66" s="2"/>
      <c r="C66" s="2"/>
      <c r="D66" s="2"/>
      <c r="E66" s="2"/>
      <c r="F66" s="2"/>
      <c r="G66" s="2"/>
      <c r="H66" s="2"/>
      <c r="I66" s="2"/>
      <c r="J66" s="2"/>
      <c r="K66" s="2"/>
      <c r="L66" s="2"/>
      <c r="M66" s="2"/>
      <c r="N66" s="2"/>
      <c r="O66" s="2"/>
      <c r="P66" s="36"/>
      <c r="Q66" s="36"/>
      <c r="R66" s="36"/>
      <c r="S66" s="36"/>
      <c r="T66" s="36"/>
      <c r="U66" s="36"/>
      <c r="V66" s="36"/>
      <c r="W66" s="56"/>
      <c r="X66" s="57"/>
      <c r="Y66" s="57"/>
      <c r="Z66" s="57"/>
      <c r="AA66" s="57"/>
      <c r="AB66" s="57"/>
      <c r="AC66" s="45"/>
      <c r="AD66" s="57"/>
      <c r="AE66" s="57"/>
      <c r="AF66" s="57"/>
      <c r="AG66" s="57"/>
      <c r="AH66" s="57"/>
      <c r="AI66" s="57"/>
      <c r="AJ66" s="57"/>
      <c r="AK66" s="57"/>
      <c r="AL66" s="36"/>
      <c r="AM66" s="36"/>
      <c r="AN66" s="36"/>
      <c r="AO66" s="94"/>
      <c r="AP66" s="94"/>
    </row>
    <row r="67" spans="1:42" ht="15" thickBot="1" x14ac:dyDescent="0.25">
      <c r="A67" s="3" t="s">
        <v>0</v>
      </c>
      <c r="B67" s="4"/>
      <c r="C67" s="4"/>
      <c r="D67" s="4"/>
      <c r="E67" s="4"/>
      <c r="F67" s="4"/>
      <c r="G67" s="4"/>
      <c r="H67" s="4"/>
      <c r="I67" s="4"/>
      <c r="J67" s="4"/>
      <c r="K67" s="4"/>
      <c r="L67" s="4"/>
      <c r="M67" s="4"/>
      <c r="N67" s="12"/>
      <c r="P67" s="32"/>
      <c r="Q67" s="32"/>
      <c r="R67" s="32"/>
      <c r="S67" s="128" t="s">
        <v>23</v>
      </c>
      <c r="T67" s="128"/>
      <c r="U67" s="32"/>
      <c r="V67" s="32"/>
      <c r="W67" s="50" t="s">
        <v>169</v>
      </c>
      <c r="X67" s="57"/>
      <c r="Y67" s="57"/>
      <c r="Z67" s="57"/>
      <c r="AA67" s="57"/>
      <c r="AB67" s="57"/>
      <c r="AC67" s="58" t="s">
        <v>37</v>
      </c>
      <c r="AD67" s="57"/>
      <c r="AE67" s="57"/>
      <c r="AF67" s="57"/>
      <c r="AG67" s="57"/>
      <c r="AH67" s="57"/>
      <c r="AI67" s="57"/>
      <c r="AJ67" s="57"/>
      <c r="AK67" s="32"/>
      <c r="AL67" s="32"/>
      <c r="AM67" s="32"/>
      <c r="AN67" s="32"/>
      <c r="AO67" s="12"/>
      <c r="AP67" s="12" t="s">
        <v>26</v>
      </c>
    </row>
    <row r="68" spans="1:42" ht="15" thickBot="1" x14ac:dyDescent="0.25">
      <c r="A68" s="34" t="s">
        <v>24</v>
      </c>
      <c r="B68" s="41">
        <v>2005</v>
      </c>
      <c r="C68" s="41">
        <v>2006</v>
      </c>
      <c r="D68" s="41">
        <v>2007</v>
      </c>
      <c r="E68" s="41">
        <v>2008</v>
      </c>
      <c r="F68" s="41">
        <v>2009</v>
      </c>
      <c r="G68" s="41">
        <v>2010</v>
      </c>
      <c r="H68" s="41">
        <v>2011</v>
      </c>
      <c r="I68" s="41">
        <v>2012</v>
      </c>
      <c r="J68" s="41">
        <v>2013</v>
      </c>
      <c r="K68" s="41">
        <v>2014</v>
      </c>
      <c r="L68" s="41">
        <v>2015</v>
      </c>
      <c r="M68" s="41">
        <v>2016</v>
      </c>
      <c r="N68" s="42">
        <v>2017</v>
      </c>
      <c r="O68" s="42">
        <v>2018</v>
      </c>
      <c r="P68" s="42">
        <v>2019</v>
      </c>
      <c r="Q68" s="42">
        <v>2020</v>
      </c>
      <c r="R68" s="42">
        <v>2021</v>
      </c>
      <c r="S68" s="42">
        <v>2022</v>
      </c>
      <c r="T68" s="42">
        <v>2023</v>
      </c>
      <c r="U68" s="32"/>
      <c r="V68" s="32"/>
      <c r="W68" s="64" t="s">
        <v>24</v>
      </c>
      <c r="X68" s="65">
        <v>2005</v>
      </c>
      <c r="Y68" s="65">
        <v>2006</v>
      </c>
      <c r="Z68" s="65">
        <v>2007</v>
      </c>
      <c r="AA68" s="65">
        <v>2008</v>
      </c>
      <c r="AB68" s="65">
        <v>2009</v>
      </c>
      <c r="AC68" s="65">
        <v>2010</v>
      </c>
      <c r="AD68" s="65">
        <v>2011</v>
      </c>
      <c r="AE68" s="65">
        <v>2012</v>
      </c>
      <c r="AF68" s="65">
        <v>2013</v>
      </c>
      <c r="AG68" s="65">
        <v>2014</v>
      </c>
      <c r="AH68" s="65">
        <v>2015</v>
      </c>
      <c r="AI68" s="65">
        <v>2016</v>
      </c>
      <c r="AJ68" s="65">
        <v>2017</v>
      </c>
      <c r="AK68" s="65">
        <v>2018</v>
      </c>
      <c r="AL68" s="65">
        <v>2019</v>
      </c>
      <c r="AM68" s="65">
        <v>2020</v>
      </c>
      <c r="AN68" s="65">
        <v>2021</v>
      </c>
      <c r="AO68" s="65">
        <v>2022</v>
      </c>
      <c r="AP68" s="112">
        <v>2023</v>
      </c>
    </row>
    <row r="69" spans="1:42" ht="22.5" x14ac:dyDescent="0.2">
      <c r="A69" s="5" t="s">
        <v>1</v>
      </c>
      <c r="B69" s="14">
        <f t="shared" ref="B69:B83" si="34">B5/X69*100</f>
        <v>0.54474537972256609</v>
      </c>
      <c r="C69" s="14">
        <f t="shared" ref="C69:C83" si="35">C5/Y69*100</f>
        <v>0.57123672729312269</v>
      </c>
      <c r="D69" s="14">
        <f t="shared" ref="D69:D83" si="36">D5/Z69*100</f>
        <v>0.60382112150274247</v>
      </c>
      <c r="E69" s="14">
        <f t="shared" ref="E69:E83" si="37">E5/AA69*100</f>
        <v>0.57723595861266874</v>
      </c>
      <c r="F69" s="14">
        <f t="shared" ref="F69:F83" si="38">F5/AB69*100</f>
        <v>0.64899285338632229</v>
      </c>
      <c r="G69" s="14">
        <f t="shared" ref="G69:G83" si="39">G5/AC69*100</f>
        <v>0.63861108389090637</v>
      </c>
      <c r="H69" s="14">
        <f t="shared" ref="H69:H83" si="40">H5/AD69*100</f>
        <v>0.78802048100836186</v>
      </c>
      <c r="I69" s="14">
        <f t="shared" ref="I69:I83" si="41">I5/AE69*100</f>
        <v>0.92848210706815737</v>
      </c>
      <c r="J69" s="14">
        <f t="shared" ref="J69:J83" si="42">J5/AF69*100</f>
        <v>0.95036853368820562</v>
      </c>
      <c r="K69" s="14">
        <f t="shared" ref="K69:K83" si="43">K5/AG69*100</f>
        <v>0.94303830318518311</v>
      </c>
      <c r="L69" s="14">
        <f t="shared" ref="L69:L83" si="44">L5/AH69*100</f>
        <v>0.91108590564582048</v>
      </c>
      <c r="M69" s="14">
        <f t="shared" ref="M69:M83" si="45">M5/AI69*100</f>
        <v>0.64425646151939775</v>
      </c>
      <c r="N69" s="15">
        <f t="shared" ref="N69:N83" si="46">N5/AJ69*100</f>
        <v>0.68618217497322298</v>
      </c>
      <c r="O69" s="15">
        <f t="shared" ref="O69:O83" si="47">O5/AK69*100</f>
        <v>0.76075321014685127</v>
      </c>
      <c r="P69" s="15">
        <f t="shared" ref="P69:P83" si="48">P5/AL69*100</f>
        <v>0.77510934700037548</v>
      </c>
      <c r="Q69" s="15">
        <f t="shared" ref="Q69:Q83" si="49">Q5/AM69*100</f>
        <v>0.78590519251762403</v>
      </c>
      <c r="R69" s="15">
        <f t="shared" ref="R69:R83" si="50">R5/AN69*100</f>
        <v>0.75745180966497905</v>
      </c>
      <c r="S69" s="15">
        <f t="shared" ref="S69:S83" si="51">S5/AO69*100</f>
        <v>0.70776958417943514</v>
      </c>
      <c r="T69" s="15">
        <f t="shared" ref="T69:T83" si="52">T5/AP69*100</f>
        <v>0.65823714305921155</v>
      </c>
      <c r="U69" s="32"/>
      <c r="V69" s="32"/>
      <c r="W69" s="5" t="s">
        <v>1</v>
      </c>
      <c r="X69" s="46">
        <v>3288493</v>
      </c>
      <c r="Y69" s="46">
        <v>3530252</v>
      </c>
      <c r="Z69" s="46">
        <v>3856629</v>
      </c>
      <c r="AA69" s="46">
        <v>4037564</v>
      </c>
      <c r="AB69" s="46">
        <v>3945505</v>
      </c>
      <c r="AC69" s="46">
        <v>4032952</v>
      </c>
      <c r="AD69" s="46">
        <v>4095355</v>
      </c>
      <c r="AE69" s="46">
        <v>4118386</v>
      </c>
      <c r="AF69" s="46">
        <v>4169011</v>
      </c>
      <c r="AG69" s="46">
        <v>4377991</v>
      </c>
      <c r="AH69" s="46">
        <v>4651813</v>
      </c>
      <c r="AI69" s="46">
        <v>4843030</v>
      </c>
      <c r="AJ69" s="46">
        <v>5179344</v>
      </c>
      <c r="AK69" s="46">
        <v>5475773</v>
      </c>
      <c r="AL69" s="46">
        <v>5888869</v>
      </c>
      <c r="AM69" s="46">
        <v>5828318</v>
      </c>
      <c r="AN69" s="87">
        <v>6307755</v>
      </c>
      <c r="AO69" s="46">
        <v>7049872</v>
      </c>
      <c r="AP69" s="108">
        <v>7618528</v>
      </c>
    </row>
    <row r="70" spans="1:42" x14ac:dyDescent="0.2">
      <c r="A70" s="8" t="s">
        <v>2</v>
      </c>
      <c r="B70" s="97">
        <f t="shared" si="34"/>
        <v>1.189219471203512</v>
      </c>
      <c r="C70" s="97">
        <f t="shared" si="35"/>
        <v>1.2456559530184703</v>
      </c>
      <c r="D70" s="97">
        <f t="shared" si="36"/>
        <v>1.2989320671130533</v>
      </c>
      <c r="E70" s="97">
        <f t="shared" si="37"/>
        <v>1.2246384385124078</v>
      </c>
      <c r="F70" s="97">
        <f t="shared" si="38"/>
        <v>1.349855720434501</v>
      </c>
      <c r="G70" s="97">
        <f t="shared" si="39"/>
        <v>1.2525669328814615</v>
      </c>
      <c r="H70" s="97">
        <f t="shared" si="40"/>
        <v>1.4229029779885334</v>
      </c>
      <c r="I70" s="97">
        <f t="shared" si="41"/>
        <v>1.4468433305822574</v>
      </c>
      <c r="J70" s="97">
        <f t="shared" si="42"/>
        <v>1.5014676161888654</v>
      </c>
      <c r="K70" s="97">
        <f t="shared" si="43"/>
        <v>1.6187734033446004</v>
      </c>
      <c r="L70" s="97">
        <f t="shared" si="44"/>
        <v>1.6942441253767162</v>
      </c>
      <c r="M70" s="97">
        <f t="shared" si="45"/>
        <v>1.1629269723351188</v>
      </c>
      <c r="N70" s="98">
        <f t="shared" si="46"/>
        <v>1.1876217873225818</v>
      </c>
      <c r="O70" s="98">
        <f t="shared" si="47"/>
        <v>1.310133114622765</v>
      </c>
      <c r="P70" s="98">
        <f t="shared" si="48"/>
        <v>1.325398044742176</v>
      </c>
      <c r="Q70" s="98">
        <f t="shared" si="49"/>
        <v>1.3550683498243083</v>
      </c>
      <c r="R70" s="98">
        <f t="shared" si="50"/>
        <v>1.3420600090732897</v>
      </c>
      <c r="S70" s="98">
        <f t="shared" si="51"/>
        <v>1.2217924305085452</v>
      </c>
      <c r="T70" s="98">
        <f t="shared" si="52"/>
        <v>1.165511591658339</v>
      </c>
      <c r="U70" s="32"/>
      <c r="V70" s="32"/>
      <c r="W70" s="8" t="s">
        <v>2</v>
      </c>
      <c r="X70" s="51">
        <v>827653</v>
      </c>
      <c r="Y70" s="51">
        <v>890733</v>
      </c>
      <c r="Z70" s="51">
        <v>1006302</v>
      </c>
      <c r="AA70" s="51">
        <v>1063678</v>
      </c>
      <c r="AB70" s="51">
        <v>1038068</v>
      </c>
      <c r="AC70" s="51">
        <v>1079955</v>
      </c>
      <c r="AD70" s="51">
        <v>1057358</v>
      </c>
      <c r="AE70" s="51">
        <v>1063826</v>
      </c>
      <c r="AF70" s="51">
        <v>1085388</v>
      </c>
      <c r="AG70" s="51">
        <v>1136579</v>
      </c>
      <c r="AH70" s="51">
        <v>1218759</v>
      </c>
      <c r="AI70" s="51">
        <v>1276090</v>
      </c>
      <c r="AJ70" s="51">
        <v>1360258</v>
      </c>
      <c r="AK70" s="51">
        <v>1466288</v>
      </c>
      <c r="AL70" s="51">
        <v>1577929</v>
      </c>
      <c r="AM70" s="51">
        <v>1552162</v>
      </c>
      <c r="AN70" s="88">
        <v>1710117</v>
      </c>
      <c r="AO70" s="51">
        <v>1952106</v>
      </c>
      <c r="AP70" s="96">
        <v>2052203</v>
      </c>
    </row>
    <row r="71" spans="1:42" x14ac:dyDescent="0.2">
      <c r="A71" s="11" t="s">
        <v>3</v>
      </c>
      <c r="B71" s="97">
        <f t="shared" si="34"/>
        <v>0.35051622032963387</v>
      </c>
      <c r="C71" s="97">
        <f t="shared" si="35"/>
        <v>0.33093434570513008</v>
      </c>
      <c r="D71" s="97">
        <f t="shared" si="36"/>
        <v>0.30392310350746682</v>
      </c>
      <c r="E71" s="97">
        <f t="shared" si="37"/>
        <v>0.31121950168271972</v>
      </c>
      <c r="F71" s="97">
        <f t="shared" si="38"/>
        <v>0.3624912395108193</v>
      </c>
      <c r="G71" s="97">
        <f t="shared" si="39"/>
        <v>0.38349174332947628</v>
      </c>
      <c r="H71" s="97">
        <f t="shared" si="40"/>
        <v>0.37874077944537621</v>
      </c>
      <c r="I71" s="97">
        <f t="shared" si="41"/>
        <v>0.37716294058710037</v>
      </c>
      <c r="J71" s="97">
        <f t="shared" si="42"/>
        <v>0.48425725226991695</v>
      </c>
      <c r="K71" s="97">
        <f t="shared" si="43"/>
        <v>0.49928703150634746</v>
      </c>
      <c r="L71" s="97">
        <f t="shared" si="44"/>
        <v>0.45049478119886732</v>
      </c>
      <c r="M71" s="97">
        <f t="shared" si="45"/>
        <v>0.51067546449836976</v>
      </c>
      <c r="N71" s="98">
        <f t="shared" si="46"/>
        <v>0.6986981831986826</v>
      </c>
      <c r="O71" s="98">
        <f t="shared" si="47"/>
        <v>0.65328023260242929</v>
      </c>
      <c r="P71" s="98">
        <f t="shared" si="48"/>
        <v>0.59023520109124672</v>
      </c>
      <c r="Q71" s="98">
        <f t="shared" si="49"/>
        <v>0.63708555583284399</v>
      </c>
      <c r="R71" s="98">
        <f t="shared" si="50"/>
        <v>0.59439519371699645</v>
      </c>
      <c r="S71" s="98">
        <f t="shared" si="51"/>
        <v>0.57648352099006939</v>
      </c>
      <c r="T71" s="98">
        <f t="shared" si="52"/>
        <v>0.5920843194021943</v>
      </c>
      <c r="U71" s="32"/>
      <c r="V71" s="32"/>
      <c r="W71" s="11" t="s">
        <v>3</v>
      </c>
      <c r="X71" s="51">
        <v>346263</v>
      </c>
      <c r="Y71" s="51">
        <v>384773</v>
      </c>
      <c r="Z71" s="51">
        <v>436925</v>
      </c>
      <c r="AA71" s="51">
        <v>447787</v>
      </c>
      <c r="AB71" s="51">
        <v>429371</v>
      </c>
      <c r="AC71" s="51">
        <v>436435</v>
      </c>
      <c r="AD71" s="51">
        <v>460276</v>
      </c>
      <c r="AE71" s="51">
        <v>468097</v>
      </c>
      <c r="AF71" s="51">
        <v>466647</v>
      </c>
      <c r="AG71" s="51">
        <v>502248</v>
      </c>
      <c r="AH71" s="51">
        <v>535372</v>
      </c>
      <c r="AI71" s="51">
        <v>572592</v>
      </c>
      <c r="AJ71" s="51">
        <v>618214</v>
      </c>
      <c r="AK71" s="51">
        <v>644108</v>
      </c>
      <c r="AL71" s="51">
        <v>720988</v>
      </c>
      <c r="AM71" s="51">
        <v>693829</v>
      </c>
      <c r="AN71" s="88">
        <v>745899</v>
      </c>
      <c r="AO71" s="51">
        <v>833853</v>
      </c>
      <c r="AP71" s="96">
        <v>906322</v>
      </c>
    </row>
    <row r="72" spans="1:42" x14ac:dyDescent="0.2">
      <c r="A72" s="11" t="s">
        <v>4</v>
      </c>
      <c r="B72" s="97">
        <f t="shared" si="34"/>
        <v>0.36334849250556728</v>
      </c>
      <c r="C72" s="97">
        <f t="shared" si="35"/>
        <v>0.39150961543498652</v>
      </c>
      <c r="D72" s="97">
        <f t="shared" si="36"/>
        <v>0.45897114654517834</v>
      </c>
      <c r="E72" s="97">
        <f t="shared" si="37"/>
        <v>0.51489509867836192</v>
      </c>
      <c r="F72" s="97">
        <f t="shared" si="38"/>
        <v>0.55783898199566695</v>
      </c>
      <c r="G72" s="97">
        <f t="shared" si="39"/>
        <v>0.57183404885270173</v>
      </c>
      <c r="H72" s="97">
        <f t="shared" si="40"/>
        <v>0.52411897099780536</v>
      </c>
      <c r="I72" s="97">
        <f t="shared" si="41"/>
        <v>0.5976513127900448</v>
      </c>
      <c r="J72" s="97">
        <f t="shared" si="42"/>
        <v>0.54485494390069245</v>
      </c>
      <c r="K72" s="97">
        <f t="shared" si="43"/>
        <v>0.50800464782538246</v>
      </c>
      <c r="L72" s="97">
        <f t="shared" si="44"/>
        <v>0.49541409803930175</v>
      </c>
      <c r="M72" s="97">
        <f t="shared" si="45"/>
        <v>0.4345600448644994</v>
      </c>
      <c r="N72" s="98">
        <f t="shared" si="46"/>
        <v>0.47969800961409703</v>
      </c>
      <c r="O72" s="98">
        <f t="shared" si="47"/>
        <v>0.55728764292637822</v>
      </c>
      <c r="P72" s="98">
        <f t="shared" si="48"/>
        <v>0.53878760302734541</v>
      </c>
      <c r="Q72" s="98">
        <f t="shared" si="49"/>
        <v>0.52489062417127741</v>
      </c>
      <c r="R72" s="98">
        <f t="shared" si="50"/>
        <v>0.54426565491183165</v>
      </c>
      <c r="S72" s="98">
        <f t="shared" si="51"/>
        <v>0.5267496856852063</v>
      </c>
      <c r="T72" s="98">
        <f t="shared" si="52"/>
        <v>0.4462650962835355</v>
      </c>
      <c r="U72" s="32"/>
      <c r="V72" s="32"/>
      <c r="W72" s="11" t="s">
        <v>4</v>
      </c>
      <c r="X72" s="51">
        <v>180067</v>
      </c>
      <c r="Y72" s="51">
        <v>190891</v>
      </c>
      <c r="Z72" s="51">
        <v>196233</v>
      </c>
      <c r="AA72" s="51">
        <v>202476</v>
      </c>
      <c r="AB72" s="51">
        <v>200785</v>
      </c>
      <c r="AC72" s="51">
        <v>202650</v>
      </c>
      <c r="AD72" s="51">
        <v>203226</v>
      </c>
      <c r="AE72" s="51">
        <v>208373</v>
      </c>
      <c r="AF72" s="51">
        <v>209450</v>
      </c>
      <c r="AG72" s="51">
        <v>216015</v>
      </c>
      <c r="AH72" s="51">
        <v>227521</v>
      </c>
      <c r="AI72" s="51">
        <v>234602</v>
      </c>
      <c r="AJ72" s="51">
        <v>254336</v>
      </c>
      <c r="AK72" s="51">
        <v>267409</v>
      </c>
      <c r="AL72" s="51">
        <v>287909</v>
      </c>
      <c r="AM72" s="51">
        <v>289906</v>
      </c>
      <c r="AN72" s="88">
        <v>309566</v>
      </c>
      <c r="AO72" s="51">
        <v>350763</v>
      </c>
      <c r="AP72" s="96">
        <v>387761</v>
      </c>
    </row>
    <row r="73" spans="1:42" x14ac:dyDescent="0.2">
      <c r="A73" s="11" t="s">
        <v>5</v>
      </c>
      <c r="B73" s="97">
        <f t="shared" si="34"/>
        <v>0.25212063480499297</v>
      </c>
      <c r="C73" s="97">
        <f t="shared" si="35"/>
        <v>0.27891374508156863</v>
      </c>
      <c r="D73" s="97">
        <f t="shared" si="36"/>
        <v>0.31862769981486982</v>
      </c>
      <c r="E73" s="97">
        <f t="shared" si="37"/>
        <v>0.30901648898967854</v>
      </c>
      <c r="F73" s="97">
        <f t="shared" si="38"/>
        <v>0.30689785578482209</v>
      </c>
      <c r="G73" s="97">
        <f t="shared" si="39"/>
        <v>0.34012596637346859</v>
      </c>
      <c r="H73" s="97">
        <f t="shared" si="40"/>
        <v>0.44805571099124269</v>
      </c>
      <c r="I73" s="97">
        <f t="shared" si="41"/>
        <v>0.67401956798478435</v>
      </c>
      <c r="J73" s="97">
        <f t="shared" si="42"/>
        <v>0.88625223404970122</v>
      </c>
      <c r="K73" s="97">
        <f t="shared" si="43"/>
        <v>0.92784409853201821</v>
      </c>
      <c r="L73" s="97">
        <f t="shared" si="44"/>
        <v>0.8203262190130709</v>
      </c>
      <c r="M73" s="97">
        <f t="shared" si="45"/>
        <v>0.40383007270534332</v>
      </c>
      <c r="N73" s="98">
        <f t="shared" si="46"/>
        <v>0.41873071301614373</v>
      </c>
      <c r="O73" s="98">
        <f t="shared" si="47"/>
        <v>0.53000140142832941</v>
      </c>
      <c r="P73" s="98">
        <f t="shared" si="48"/>
        <v>0.53805999754678213</v>
      </c>
      <c r="Q73" s="98">
        <f t="shared" si="49"/>
        <v>0.50786921926514383</v>
      </c>
      <c r="R73" s="98">
        <f t="shared" si="50"/>
        <v>0.40382304048972906</v>
      </c>
      <c r="S73" s="98">
        <f t="shared" si="51"/>
        <v>0.4010233792433951</v>
      </c>
      <c r="T73" s="98">
        <f t="shared" si="52"/>
        <v>0.3894852917152225</v>
      </c>
      <c r="U73" s="32"/>
      <c r="V73" s="32"/>
      <c r="W73" s="11" t="s">
        <v>5</v>
      </c>
      <c r="X73" s="51">
        <v>164712</v>
      </c>
      <c r="Y73" s="51">
        <v>180952</v>
      </c>
      <c r="Z73" s="51">
        <v>175012</v>
      </c>
      <c r="AA73" s="51">
        <v>188732</v>
      </c>
      <c r="AB73" s="51">
        <v>193031</v>
      </c>
      <c r="AC73" s="51">
        <v>199069</v>
      </c>
      <c r="AD73" s="51">
        <v>203371</v>
      </c>
      <c r="AE73" s="51">
        <v>198743</v>
      </c>
      <c r="AF73" s="51">
        <v>208366</v>
      </c>
      <c r="AG73" s="51">
        <v>220030</v>
      </c>
      <c r="AH73" s="51">
        <v>232114</v>
      </c>
      <c r="AI73" s="51">
        <v>241475</v>
      </c>
      <c r="AJ73" s="51">
        <v>257646</v>
      </c>
      <c r="AK73" s="51">
        <v>270159</v>
      </c>
      <c r="AL73" s="51">
        <v>284642</v>
      </c>
      <c r="AM73" s="51">
        <v>281830</v>
      </c>
      <c r="AN73" s="88">
        <v>303188</v>
      </c>
      <c r="AO73" s="51">
        <v>329490</v>
      </c>
      <c r="AP73" s="96">
        <v>367276</v>
      </c>
    </row>
    <row r="74" spans="1:42" x14ac:dyDescent="0.2">
      <c r="A74" s="11" t="s">
        <v>6</v>
      </c>
      <c r="B74" s="97">
        <f t="shared" si="34"/>
        <v>8.4319640041324567E-3</v>
      </c>
      <c r="C74" s="97">
        <f t="shared" si="35"/>
        <v>9.2193799986780376E-3</v>
      </c>
      <c r="D74" s="97">
        <f t="shared" si="36"/>
        <v>1.2416260038629662E-2</v>
      </c>
      <c r="E74" s="97">
        <f t="shared" si="37"/>
        <v>7.2733627401354644E-3</v>
      </c>
      <c r="F74" s="97">
        <f t="shared" si="38"/>
        <v>9.1114394512715191E-3</v>
      </c>
      <c r="G74" s="97">
        <f t="shared" si="39"/>
        <v>8.6512448107373338E-3</v>
      </c>
      <c r="H74" s="97">
        <f t="shared" si="40"/>
        <v>1.0196773405035444E-2</v>
      </c>
      <c r="I74" s="97">
        <f t="shared" si="41"/>
        <v>2.7135731634777439E-2</v>
      </c>
      <c r="J74" s="97">
        <f t="shared" si="42"/>
        <v>1.1626470154027853E-2</v>
      </c>
      <c r="K74" s="97">
        <f t="shared" si="43"/>
        <v>1.0949677667660924E-2</v>
      </c>
      <c r="L74" s="97">
        <f t="shared" si="44"/>
        <v>2.894865843795056E-2</v>
      </c>
      <c r="M74" s="97">
        <f t="shared" si="45"/>
        <v>4.9573682290716767E-3</v>
      </c>
      <c r="N74" s="98">
        <f t="shared" si="46"/>
        <v>1.7095336076817558E-2</v>
      </c>
      <c r="O74" s="98">
        <f t="shared" si="47"/>
        <v>3.4076092652761764E-2</v>
      </c>
      <c r="P74" s="98">
        <f t="shared" si="48"/>
        <v>3.7748510190795739E-2</v>
      </c>
      <c r="Q74" s="98">
        <f t="shared" si="49"/>
        <v>3.9972926332758105E-2</v>
      </c>
      <c r="R74" s="98">
        <f t="shared" si="50"/>
        <v>3.5052255782452378E-2</v>
      </c>
      <c r="S74" s="98">
        <f t="shared" si="51"/>
        <v>4.4464381999628745E-2</v>
      </c>
      <c r="T74" s="98">
        <f t="shared" si="52"/>
        <v>4.5449464666384554E-2</v>
      </c>
      <c r="U74" s="32"/>
      <c r="V74" s="32"/>
      <c r="W74" s="11" t="s">
        <v>6</v>
      </c>
      <c r="X74" s="51">
        <v>73564</v>
      </c>
      <c r="Y74" s="51">
        <v>75645</v>
      </c>
      <c r="Z74" s="51">
        <v>78696</v>
      </c>
      <c r="AA74" s="51">
        <v>82974</v>
      </c>
      <c r="AB74" s="51">
        <v>83247</v>
      </c>
      <c r="AC74" s="51">
        <v>81659</v>
      </c>
      <c r="AD74" s="51">
        <v>81820</v>
      </c>
      <c r="AE74" s="51">
        <v>80696</v>
      </c>
      <c r="AF74" s="51">
        <v>81284</v>
      </c>
      <c r="AG74" s="51">
        <v>83144</v>
      </c>
      <c r="AH74" s="51">
        <v>85311</v>
      </c>
      <c r="AI74" s="51">
        <v>87728</v>
      </c>
      <c r="AJ74" s="51">
        <v>93312</v>
      </c>
      <c r="AK74" s="51">
        <v>95410</v>
      </c>
      <c r="AL74" s="51">
        <v>99845</v>
      </c>
      <c r="AM74" s="51">
        <v>96773</v>
      </c>
      <c r="AN74" s="88">
        <v>101159</v>
      </c>
      <c r="AO74" s="51">
        <v>113131</v>
      </c>
      <c r="AP74" s="96">
        <v>125249</v>
      </c>
    </row>
    <row r="75" spans="1:42" x14ac:dyDescent="0.2">
      <c r="A75" s="11" t="s">
        <v>7</v>
      </c>
      <c r="B75" s="97">
        <f t="shared" si="34"/>
        <v>7.8020693159101845E-2</v>
      </c>
      <c r="C75" s="97">
        <f t="shared" si="35"/>
        <v>9.276398165930691E-2</v>
      </c>
      <c r="D75" s="97">
        <f t="shared" si="36"/>
        <v>9.7898358105338867E-2</v>
      </c>
      <c r="E75" s="97">
        <f t="shared" si="37"/>
        <v>9.7762507310973523E-2</v>
      </c>
      <c r="F75" s="97">
        <f t="shared" si="38"/>
        <v>0.10532631482638044</v>
      </c>
      <c r="G75" s="97">
        <f t="shared" si="39"/>
        <v>0.10404496895730912</v>
      </c>
      <c r="H75" s="97">
        <f t="shared" si="40"/>
        <v>0.15007478765193424</v>
      </c>
      <c r="I75" s="97">
        <f t="shared" si="41"/>
        <v>0.17965243628583791</v>
      </c>
      <c r="J75" s="97">
        <f t="shared" si="42"/>
        <v>0.18391283170355116</v>
      </c>
      <c r="K75" s="97">
        <f t="shared" si="43"/>
        <v>0.23186275687056204</v>
      </c>
      <c r="L75" s="97">
        <f t="shared" si="44"/>
        <v>0.14457810146584807</v>
      </c>
      <c r="M75" s="97">
        <f t="shared" si="45"/>
        <v>0.11010199655571147</v>
      </c>
      <c r="N75" s="98">
        <f t="shared" si="46"/>
        <v>0.12681800196457887</v>
      </c>
      <c r="O75" s="98">
        <f t="shared" si="47"/>
        <v>0.15390794290033005</v>
      </c>
      <c r="P75" s="98">
        <f t="shared" si="48"/>
        <v>0.14420537301495562</v>
      </c>
      <c r="Q75" s="98">
        <f t="shared" si="49"/>
        <v>0.17596056059740237</v>
      </c>
      <c r="R75" s="98">
        <f t="shared" si="50"/>
        <v>0.13809762770997236</v>
      </c>
      <c r="S75" s="98">
        <f t="shared" si="51"/>
        <v>0.12606587720186938</v>
      </c>
      <c r="T75" s="98">
        <f t="shared" si="52"/>
        <v>0.12062468232548486</v>
      </c>
      <c r="U75" s="32"/>
      <c r="V75" s="32"/>
      <c r="W75" s="11" t="s">
        <v>7</v>
      </c>
      <c r="X75" s="51">
        <v>210601</v>
      </c>
      <c r="Y75" s="51">
        <v>224419</v>
      </c>
      <c r="Z75" s="51">
        <v>239114</v>
      </c>
      <c r="AA75" s="51">
        <v>247915</v>
      </c>
      <c r="AB75" s="51">
        <v>251383</v>
      </c>
      <c r="AC75" s="51">
        <v>244502</v>
      </c>
      <c r="AD75" s="51">
        <v>243115</v>
      </c>
      <c r="AE75" s="51">
        <v>244922</v>
      </c>
      <c r="AF75" s="51">
        <v>242875</v>
      </c>
      <c r="AG75" s="51">
        <v>249834</v>
      </c>
      <c r="AH75" s="51">
        <v>270219</v>
      </c>
      <c r="AI75" s="51">
        <v>269115</v>
      </c>
      <c r="AJ75" s="51">
        <v>284234</v>
      </c>
      <c r="AK75" s="51">
        <v>293251</v>
      </c>
      <c r="AL75" s="51">
        <v>320081</v>
      </c>
      <c r="AM75" s="51">
        <v>309741</v>
      </c>
      <c r="AN75" s="88">
        <v>334782</v>
      </c>
      <c r="AO75" s="51">
        <v>386649</v>
      </c>
      <c r="AP75" s="96">
        <v>419061</v>
      </c>
    </row>
    <row r="76" spans="1:42" x14ac:dyDescent="0.2">
      <c r="A76" s="11" t="s">
        <v>8</v>
      </c>
      <c r="B76" s="97">
        <f t="shared" si="34"/>
        <v>0.24161052769183841</v>
      </c>
      <c r="C76" s="97">
        <f t="shared" si="35"/>
        <v>0.26377557723094192</v>
      </c>
      <c r="D76" s="97">
        <f t="shared" si="36"/>
        <v>0.2965735117353071</v>
      </c>
      <c r="E76" s="97">
        <f t="shared" si="37"/>
        <v>0.27009934710276856</v>
      </c>
      <c r="F76" s="97">
        <f t="shared" si="38"/>
        <v>0.41824659259921493</v>
      </c>
      <c r="G76" s="97">
        <f t="shared" si="39"/>
        <v>0.43074881323216718</v>
      </c>
      <c r="H76" s="97">
        <f t="shared" si="40"/>
        <v>0.69906840217926614</v>
      </c>
      <c r="I76" s="97">
        <f t="shared" si="41"/>
        <v>1.263586365435557</v>
      </c>
      <c r="J76" s="97">
        <f t="shared" si="42"/>
        <v>0.73605787403929535</v>
      </c>
      <c r="K76" s="97">
        <f t="shared" si="43"/>
        <v>0.6620797319648839</v>
      </c>
      <c r="L76" s="97">
        <f t="shared" si="44"/>
        <v>0.50792236501101595</v>
      </c>
      <c r="M76" s="97">
        <f t="shared" si="45"/>
        <v>0.40628867816670433</v>
      </c>
      <c r="N76" s="98">
        <f t="shared" si="46"/>
        <v>0.46913121063789948</v>
      </c>
      <c r="O76" s="98">
        <f t="shared" si="47"/>
        <v>0.58113481991515115</v>
      </c>
      <c r="P76" s="98">
        <f t="shared" si="48"/>
        <v>0.55791867374124537</v>
      </c>
      <c r="Q76" s="98">
        <f t="shared" si="49"/>
        <v>0.56715779164550206</v>
      </c>
      <c r="R76" s="98">
        <f t="shared" si="50"/>
        <v>0.55822001396461385</v>
      </c>
      <c r="S76" s="98">
        <f t="shared" si="51"/>
        <v>0.49436125983749157</v>
      </c>
      <c r="T76" s="98">
        <f t="shared" si="52"/>
        <v>0.43661947919659422</v>
      </c>
      <c r="U76" s="32"/>
      <c r="V76" s="32"/>
      <c r="W76" s="11" t="s">
        <v>8</v>
      </c>
      <c r="X76" s="51">
        <v>114745</v>
      </c>
      <c r="Y76" s="51">
        <v>121182</v>
      </c>
      <c r="Z76" s="51">
        <v>126456</v>
      </c>
      <c r="AA76" s="51">
        <v>127432</v>
      </c>
      <c r="AB76" s="51">
        <v>123041</v>
      </c>
      <c r="AC76" s="51">
        <v>127447</v>
      </c>
      <c r="AD76" s="51">
        <v>129952</v>
      </c>
      <c r="AE76" s="51">
        <v>131372</v>
      </c>
      <c r="AF76" s="51">
        <v>133756</v>
      </c>
      <c r="AG76" s="51">
        <v>141474</v>
      </c>
      <c r="AH76" s="51">
        <v>149327</v>
      </c>
      <c r="AI76" s="51">
        <v>154920</v>
      </c>
      <c r="AJ76" s="51">
        <v>165976</v>
      </c>
      <c r="AK76" s="51">
        <v>174266</v>
      </c>
      <c r="AL76" s="51">
        <v>186337</v>
      </c>
      <c r="AM76" s="51">
        <v>184445</v>
      </c>
      <c r="AN76" s="88">
        <v>192149</v>
      </c>
      <c r="AO76" s="51">
        <v>208518</v>
      </c>
      <c r="AP76" s="96">
        <v>229722</v>
      </c>
    </row>
    <row r="77" spans="1:42" x14ac:dyDescent="0.2">
      <c r="A77" s="11" t="s">
        <v>9</v>
      </c>
      <c r="B77" s="97">
        <f t="shared" si="34"/>
        <v>0.25265881830297648</v>
      </c>
      <c r="C77" s="97">
        <f t="shared" si="35"/>
        <v>0.25262769777326655</v>
      </c>
      <c r="D77" s="97">
        <f t="shared" si="36"/>
        <v>0.31434202952480061</v>
      </c>
      <c r="E77" s="97">
        <f t="shared" si="37"/>
        <v>0.24878855807072725</v>
      </c>
      <c r="F77" s="97">
        <f t="shared" si="38"/>
        <v>0.30057785802011472</v>
      </c>
      <c r="G77" s="97">
        <f t="shared" si="39"/>
        <v>0.27272306039306976</v>
      </c>
      <c r="H77" s="97">
        <f t="shared" si="40"/>
        <v>0.33235193886622011</v>
      </c>
      <c r="I77" s="97">
        <f t="shared" si="41"/>
        <v>0.33881996970114303</v>
      </c>
      <c r="J77" s="97">
        <f t="shared" si="42"/>
        <v>0.37855209294047215</v>
      </c>
      <c r="K77" s="97">
        <f t="shared" si="43"/>
        <v>0.50645873024868482</v>
      </c>
      <c r="L77" s="97">
        <f t="shared" si="44"/>
        <v>0.35416191085806686</v>
      </c>
      <c r="M77" s="97">
        <f t="shared" si="45"/>
        <v>0.25763810738774878</v>
      </c>
      <c r="N77" s="98">
        <f t="shared" si="46"/>
        <v>0.30181148726417995</v>
      </c>
      <c r="O77" s="98">
        <f t="shared" si="47"/>
        <v>0.37803543812169216</v>
      </c>
      <c r="P77" s="98">
        <f t="shared" si="48"/>
        <v>0.40290910441874456</v>
      </c>
      <c r="Q77" s="98">
        <f t="shared" si="49"/>
        <v>0.38299717435135172</v>
      </c>
      <c r="R77" s="98">
        <f t="shared" si="50"/>
        <v>0.36109380070272884</v>
      </c>
      <c r="S77" s="98">
        <f t="shared" si="51"/>
        <v>0.33342861886979208</v>
      </c>
      <c r="T77" s="98">
        <f t="shared" si="52"/>
        <v>0.29669296586560806</v>
      </c>
      <c r="U77" s="32"/>
      <c r="V77" s="32"/>
      <c r="W77" s="11" t="s">
        <v>9</v>
      </c>
      <c r="X77" s="51">
        <v>150817</v>
      </c>
      <c r="Y77" s="51">
        <v>157630</v>
      </c>
      <c r="Z77" s="51">
        <v>171991</v>
      </c>
      <c r="AA77" s="51">
        <v>177103</v>
      </c>
      <c r="AB77" s="51">
        <v>176687</v>
      </c>
      <c r="AC77" s="51">
        <v>178696</v>
      </c>
      <c r="AD77" s="51">
        <v>181111</v>
      </c>
      <c r="AE77" s="51">
        <v>181525</v>
      </c>
      <c r="AF77" s="51">
        <v>185409</v>
      </c>
      <c r="AG77" s="51">
        <v>194101</v>
      </c>
      <c r="AH77" s="51">
        <v>207781</v>
      </c>
      <c r="AI77" s="51">
        <v>219485</v>
      </c>
      <c r="AJ77" s="51">
        <v>239936</v>
      </c>
      <c r="AK77" s="51">
        <v>250666</v>
      </c>
      <c r="AL77" s="51">
        <v>270628</v>
      </c>
      <c r="AM77" s="51">
        <v>271796</v>
      </c>
      <c r="AN77" s="88">
        <v>286597</v>
      </c>
      <c r="AO77" s="51">
        <v>307147</v>
      </c>
      <c r="AP77" s="96">
        <v>342089</v>
      </c>
    </row>
    <row r="78" spans="1:42" x14ac:dyDescent="0.2">
      <c r="A78" s="11" t="s">
        <v>10</v>
      </c>
      <c r="B78" s="97">
        <f t="shared" si="34"/>
        <v>0.34121706035532129</v>
      </c>
      <c r="C78" s="97">
        <f t="shared" si="35"/>
        <v>0.31654267911459527</v>
      </c>
      <c r="D78" s="97">
        <f t="shared" si="36"/>
        <v>0.29748248114534065</v>
      </c>
      <c r="E78" s="97">
        <f t="shared" si="37"/>
        <v>0.28452628060815877</v>
      </c>
      <c r="F78" s="97">
        <f t="shared" si="38"/>
        <v>0.36951838345035232</v>
      </c>
      <c r="G78" s="97">
        <f t="shared" si="39"/>
        <v>0.38591033230870431</v>
      </c>
      <c r="H78" s="97">
        <f t="shared" si="40"/>
        <v>0.45661568395228824</v>
      </c>
      <c r="I78" s="97">
        <f t="shared" si="41"/>
        <v>0.56096324536426567</v>
      </c>
      <c r="J78" s="97">
        <f t="shared" si="42"/>
        <v>0.55695438054035173</v>
      </c>
      <c r="K78" s="97">
        <f t="shared" si="43"/>
        <v>0.44065503386321364</v>
      </c>
      <c r="L78" s="97">
        <f t="shared" si="44"/>
        <v>0.39262868564613368</v>
      </c>
      <c r="M78" s="97">
        <f t="shared" si="45"/>
        <v>0.25843856302406487</v>
      </c>
      <c r="N78" s="98">
        <f t="shared" si="46"/>
        <v>0.31089926411861768</v>
      </c>
      <c r="O78" s="98">
        <f t="shared" si="47"/>
        <v>0.38795771455616879</v>
      </c>
      <c r="P78" s="98">
        <f t="shared" si="48"/>
        <v>0.40086115164517466</v>
      </c>
      <c r="Q78" s="98">
        <f t="shared" si="49"/>
        <v>0.37085593876924622</v>
      </c>
      <c r="R78" s="98">
        <f t="shared" si="50"/>
        <v>0.34031018752615588</v>
      </c>
      <c r="S78" s="98">
        <f t="shared" si="51"/>
        <v>0.28416703941600618</v>
      </c>
      <c r="T78" s="98">
        <f t="shared" si="52"/>
        <v>0.25956839468647702</v>
      </c>
      <c r="U78" s="32"/>
      <c r="V78" s="32"/>
      <c r="W78" s="11" t="s">
        <v>10</v>
      </c>
      <c r="X78" s="51">
        <v>129798</v>
      </c>
      <c r="Y78" s="51">
        <v>142353</v>
      </c>
      <c r="Z78" s="51">
        <v>156460</v>
      </c>
      <c r="AA78" s="51">
        <v>158577</v>
      </c>
      <c r="AB78" s="51">
        <v>154106</v>
      </c>
      <c r="AC78" s="51">
        <v>158106</v>
      </c>
      <c r="AD78" s="51">
        <v>165494</v>
      </c>
      <c r="AE78" s="51">
        <v>156987</v>
      </c>
      <c r="AF78" s="51">
        <v>160414</v>
      </c>
      <c r="AG78" s="51">
        <v>170982</v>
      </c>
      <c r="AH78" s="51">
        <v>181108</v>
      </c>
      <c r="AI78" s="51">
        <v>189336</v>
      </c>
      <c r="AJ78" s="51">
        <v>205417</v>
      </c>
      <c r="AK78" s="51">
        <v>216136</v>
      </c>
      <c r="AL78" s="51">
        <v>228909</v>
      </c>
      <c r="AM78" s="51">
        <v>235398</v>
      </c>
      <c r="AN78" s="88">
        <v>244510</v>
      </c>
      <c r="AO78" s="51">
        <v>279455</v>
      </c>
      <c r="AP78" s="96">
        <v>303239</v>
      </c>
    </row>
    <row r="79" spans="1:42" x14ac:dyDescent="0.2">
      <c r="A79" s="11" t="s">
        <v>11</v>
      </c>
      <c r="B79" s="97">
        <f t="shared" si="34"/>
        <v>0.11389324910526276</v>
      </c>
      <c r="C79" s="97">
        <f t="shared" si="35"/>
        <v>9.4137302341058299E-2</v>
      </c>
      <c r="D79" s="97">
        <f t="shared" si="36"/>
        <v>8.4944848850885282E-2</v>
      </c>
      <c r="E79" s="97">
        <f t="shared" si="37"/>
        <v>9.6161194277791642E-2</v>
      </c>
      <c r="F79" s="97">
        <f t="shared" si="38"/>
        <v>9.3279711776626875E-2</v>
      </c>
      <c r="G79" s="97">
        <f t="shared" si="39"/>
        <v>0.11015977772946428</v>
      </c>
      <c r="H79" s="97">
        <f t="shared" si="40"/>
        <v>0.10343624086715131</v>
      </c>
      <c r="I79" s="97">
        <f t="shared" si="41"/>
        <v>0.11355045948908188</v>
      </c>
      <c r="J79" s="97">
        <f t="shared" si="42"/>
        <v>0.10724327787180281</v>
      </c>
      <c r="K79" s="97">
        <f t="shared" si="43"/>
        <v>0.12412965202432255</v>
      </c>
      <c r="L79" s="97">
        <f t="shared" si="44"/>
        <v>0.13763560201417788</v>
      </c>
      <c r="M79" s="97">
        <f t="shared" si="45"/>
        <v>6.4277818229317885E-2</v>
      </c>
      <c r="N79" s="98">
        <f t="shared" si="46"/>
        <v>9.0532969743428254E-2</v>
      </c>
      <c r="O79" s="98">
        <f t="shared" si="47"/>
        <v>9.6171250642612685E-2</v>
      </c>
      <c r="P79" s="98">
        <f t="shared" si="48"/>
        <v>0.11753249889145961</v>
      </c>
      <c r="Q79" s="98">
        <f t="shared" si="49"/>
        <v>9.7335515284196067E-2</v>
      </c>
      <c r="R79" s="98">
        <f t="shared" si="50"/>
        <v>7.7738787580088703E-2</v>
      </c>
      <c r="S79" s="98">
        <f t="shared" si="51"/>
        <v>7.7564739473976435E-2</v>
      </c>
      <c r="T79" s="98">
        <f t="shared" si="52"/>
        <v>5.5950322527132466E-2</v>
      </c>
      <c r="U79" s="32"/>
      <c r="V79" s="32"/>
      <c r="W79" s="11" t="s">
        <v>11</v>
      </c>
      <c r="X79" s="51">
        <v>134397</v>
      </c>
      <c r="Y79" s="51">
        <v>144251</v>
      </c>
      <c r="Z79" s="51">
        <v>157295</v>
      </c>
      <c r="AA79" s="51">
        <v>156513</v>
      </c>
      <c r="AB79" s="51">
        <v>155435</v>
      </c>
      <c r="AC79" s="51">
        <v>156386</v>
      </c>
      <c r="AD79" s="51">
        <v>162463</v>
      </c>
      <c r="AE79" s="51">
        <v>166054</v>
      </c>
      <c r="AF79" s="51">
        <v>167804</v>
      </c>
      <c r="AG79" s="51">
        <v>176133</v>
      </c>
      <c r="AH79" s="51">
        <v>183102</v>
      </c>
      <c r="AI79" s="51">
        <v>190589</v>
      </c>
      <c r="AJ79" s="51">
        <v>204424</v>
      </c>
      <c r="AK79" s="51">
        <v>210203</v>
      </c>
      <c r="AL79" s="51">
        <v>227777</v>
      </c>
      <c r="AM79" s="51">
        <v>235043</v>
      </c>
      <c r="AN79" s="88">
        <v>253625</v>
      </c>
      <c r="AO79" s="51">
        <v>278116</v>
      </c>
      <c r="AP79" s="96">
        <v>313462</v>
      </c>
    </row>
    <row r="80" spans="1:42" x14ac:dyDescent="0.2">
      <c r="A80" s="11" t="s">
        <v>12</v>
      </c>
      <c r="B80" s="97">
        <f t="shared" si="34"/>
        <v>0.83432358808684348</v>
      </c>
      <c r="C80" s="97">
        <f t="shared" si="35"/>
        <v>0.91075311549434368</v>
      </c>
      <c r="D80" s="97">
        <f t="shared" si="36"/>
        <v>0.87376198336970456</v>
      </c>
      <c r="E80" s="97">
        <f t="shared" si="37"/>
        <v>0.84371405162695801</v>
      </c>
      <c r="F80" s="97">
        <f t="shared" si="38"/>
        <v>0.98428597149250485</v>
      </c>
      <c r="G80" s="97">
        <f t="shared" si="39"/>
        <v>1.0119792134199062</v>
      </c>
      <c r="H80" s="97">
        <f t="shared" si="40"/>
        <v>1.4914188038557712</v>
      </c>
      <c r="I80" s="97">
        <f t="shared" si="41"/>
        <v>2.0742377932696603</v>
      </c>
      <c r="J80" s="97">
        <f t="shared" si="42"/>
        <v>2.1770516693391673</v>
      </c>
      <c r="K80" s="97">
        <f t="shared" si="43"/>
        <v>1.8979796919176499</v>
      </c>
      <c r="L80" s="97">
        <f t="shared" si="44"/>
        <v>1.8509342482216122</v>
      </c>
      <c r="M80" s="97">
        <f t="shared" si="45"/>
        <v>1.2195423291875129</v>
      </c>
      <c r="N80" s="98">
        <f t="shared" si="46"/>
        <v>1.2524710973669262</v>
      </c>
      <c r="O80" s="98">
        <f t="shared" si="47"/>
        <v>1.2759244097982871</v>
      </c>
      <c r="P80" s="98">
        <f t="shared" si="48"/>
        <v>1.3630086276746598</v>
      </c>
      <c r="Q80" s="98">
        <f t="shared" si="49"/>
        <v>1.3688561913371478</v>
      </c>
      <c r="R80" s="98">
        <f t="shared" si="50"/>
        <v>1.2575849119798888</v>
      </c>
      <c r="S80" s="98">
        <f t="shared" si="51"/>
        <v>1.1777215260960709</v>
      </c>
      <c r="T80" s="98">
        <f t="shared" si="52"/>
        <v>1.0336679098434567</v>
      </c>
      <c r="U80" s="32"/>
      <c r="V80" s="32"/>
      <c r="W80" s="11" t="s">
        <v>12</v>
      </c>
      <c r="X80" s="51">
        <v>325321</v>
      </c>
      <c r="Y80" s="51">
        <v>349463</v>
      </c>
      <c r="Z80" s="51">
        <v>391334</v>
      </c>
      <c r="AA80" s="51">
        <v>420478</v>
      </c>
      <c r="AB80" s="51">
        <v>407121</v>
      </c>
      <c r="AC80" s="51">
        <v>417529</v>
      </c>
      <c r="AD80" s="51">
        <v>430316</v>
      </c>
      <c r="AE80" s="51">
        <v>436501</v>
      </c>
      <c r="AF80" s="51">
        <v>453383</v>
      </c>
      <c r="AG80" s="51">
        <v>462279</v>
      </c>
      <c r="AH80" s="51">
        <v>494268</v>
      </c>
      <c r="AI80" s="51">
        <v>506374</v>
      </c>
      <c r="AJ80" s="51">
        <v>539131</v>
      </c>
      <c r="AK80" s="51">
        <v>582222</v>
      </c>
      <c r="AL80" s="51">
        <v>627206</v>
      </c>
      <c r="AM80" s="51">
        <v>639438</v>
      </c>
      <c r="AN80" s="88">
        <v>700947</v>
      </c>
      <c r="AO80" s="51">
        <v>770044</v>
      </c>
      <c r="AP80" s="96">
        <v>830223</v>
      </c>
    </row>
    <row r="81" spans="1:42" x14ac:dyDescent="0.2">
      <c r="A81" s="11" t="s">
        <v>13</v>
      </c>
      <c r="B81" s="97">
        <f t="shared" si="34"/>
        <v>0.35854832907634498</v>
      </c>
      <c r="C81" s="97">
        <f t="shared" si="35"/>
        <v>0.3656779580000637</v>
      </c>
      <c r="D81" s="97">
        <f t="shared" si="36"/>
        <v>0.43760649138330115</v>
      </c>
      <c r="E81" s="97">
        <f t="shared" si="37"/>
        <v>0.38716398383566253</v>
      </c>
      <c r="F81" s="97">
        <f t="shared" si="38"/>
        <v>0.43540197094544669</v>
      </c>
      <c r="G81" s="97">
        <f t="shared" si="39"/>
        <v>0.49233518917358676</v>
      </c>
      <c r="H81" s="97">
        <f t="shared" si="40"/>
        <v>0.67610590401743764</v>
      </c>
      <c r="I81" s="97">
        <f t="shared" si="41"/>
        <v>1.3526957966430742</v>
      </c>
      <c r="J81" s="97">
        <f t="shared" si="42"/>
        <v>1.0182179909853946</v>
      </c>
      <c r="K81" s="97">
        <f t="shared" si="43"/>
        <v>0.95935738748417487</v>
      </c>
      <c r="L81" s="97">
        <f t="shared" si="44"/>
        <v>0.7317781129292289</v>
      </c>
      <c r="M81" s="97">
        <f t="shared" si="45"/>
        <v>0.62267889541472465</v>
      </c>
      <c r="N81" s="98">
        <f t="shared" si="46"/>
        <v>0.60265152695500945</v>
      </c>
      <c r="O81" s="98">
        <f t="shared" si="47"/>
        <v>0.72124915220426877</v>
      </c>
      <c r="P81" s="98">
        <f t="shared" si="48"/>
        <v>0.77051124561068185</v>
      </c>
      <c r="Q81" s="98">
        <f t="shared" si="49"/>
        <v>0.70370766426684994</v>
      </c>
      <c r="R81" s="98">
        <f t="shared" si="50"/>
        <v>0.65146179050118058</v>
      </c>
      <c r="S81" s="98">
        <f t="shared" si="51"/>
        <v>0.64490534168566227</v>
      </c>
      <c r="T81" s="98">
        <f t="shared" si="52"/>
        <v>0.66335727627652763</v>
      </c>
      <c r="U81" s="32"/>
      <c r="V81" s="32"/>
      <c r="W81" s="11" t="s">
        <v>13</v>
      </c>
      <c r="X81" s="51">
        <v>149558</v>
      </c>
      <c r="Y81" s="51">
        <v>156905</v>
      </c>
      <c r="Z81" s="51">
        <v>170657</v>
      </c>
      <c r="AA81" s="51">
        <v>178170</v>
      </c>
      <c r="AB81" s="51">
        <v>174637</v>
      </c>
      <c r="AC81" s="51">
        <v>180152</v>
      </c>
      <c r="AD81" s="51">
        <v>186263</v>
      </c>
      <c r="AE81" s="51">
        <v>187493</v>
      </c>
      <c r="AF81" s="51">
        <v>188361</v>
      </c>
      <c r="AG81" s="51">
        <v>198261</v>
      </c>
      <c r="AH81" s="51">
        <v>211513</v>
      </c>
      <c r="AI81" s="51">
        <v>220796</v>
      </c>
      <c r="AJ81" s="51">
        <v>238367</v>
      </c>
      <c r="AK81" s="51">
        <v>250650</v>
      </c>
      <c r="AL81" s="51">
        <v>268608</v>
      </c>
      <c r="AM81" s="51">
        <v>271375</v>
      </c>
      <c r="AN81" s="88">
        <v>292689</v>
      </c>
      <c r="AO81" s="51">
        <v>322491</v>
      </c>
      <c r="AP81" s="96">
        <v>347640</v>
      </c>
    </row>
    <row r="82" spans="1:42" x14ac:dyDescent="0.2">
      <c r="A82" s="11" t="s">
        <v>14</v>
      </c>
      <c r="B82" s="97">
        <f t="shared" si="34"/>
        <v>0.22765767236858689</v>
      </c>
      <c r="C82" s="97">
        <f t="shared" si="35"/>
        <v>0.24416276706443629</v>
      </c>
      <c r="D82" s="97">
        <f t="shared" si="36"/>
        <v>0.27058674571495661</v>
      </c>
      <c r="E82" s="97">
        <f t="shared" si="37"/>
        <v>0.24358213650663385</v>
      </c>
      <c r="F82" s="97">
        <f t="shared" si="38"/>
        <v>0.27080332867557061</v>
      </c>
      <c r="G82" s="97">
        <f t="shared" si="39"/>
        <v>0.26119764003856077</v>
      </c>
      <c r="H82" s="97">
        <f t="shared" si="40"/>
        <v>0.3557322183845999</v>
      </c>
      <c r="I82" s="97">
        <f t="shared" si="41"/>
        <v>0.38374340672317425</v>
      </c>
      <c r="J82" s="97">
        <f t="shared" si="42"/>
        <v>0.33092580296479307</v>
      </c>
      <c r="K82" s="97">
        <f t="shared" si="43"/>
        <v>0.45080407401574063</v>
      </c>
      <c r="L82" s="97">
        <f t="shared" si="44"/>
        <v>0.29062954573478439</v>
      </c>
      <c r="M82" s="97">
        <f t="shared" si="45"/>
        <v>0.19225218667895413</v>
      </c>
      <c r="N82" s="98">
        <f t="shared" si="46"/>
        <v>0.22544814703619157</v>
      </c>
      <c r="O82" s="98">
        <f t="shared" si="47"/>
        <v>0.26758285796905318</v>
      </c>
      <c r="P82" s="98">
        <f t="shared" si="48"/>
        <v>0.25270444200541137</v>
      </c>
      <c r="Q82" s="98">
        <f t="shared" si="49"/>
        <v>0.28158639140617459</v>
      </c>
      <c r="R82" s="98">
        <f t="shared" si="50"/>
        <v>0.2605670521332365</v>
      </c>
      <c r="S82" s="98">
        <f t="shared" si="51"/>
        <v>0.26070935737715495</v>
      </c>
      <c r="T82" s="98">
        <f t="shared" si="52"/>
        <v>0.2538820643793866</v>
      </c>
      <c r="U82" s="32"/>
      <c r="V82" s="32"/>
      <c r="W82" s="11" t="s">
        <v>14</v>
      </c>
      <c r="X82" s="51">
        <v>150651</v>
      </c>
      <c r="Y82" s="51">
        <v>164333</v>
      </c>
      <c r="Z82" s="51">
        <v>170360</v>
      </c>
      <c r="AA82" s="51">
        <v>190086</v>
      </c>
      <c r="AB82" s="51">
        <v>184638</v>
      </c>
      <c r="AC82" s="51">
        <v>185681</v>
      </c>
      <c r="AD82" s="51">
        <v>190801</v>
      </c>
      <c r="AE82" s="51">
        <v>190535</v>
      </c>
      <c r="AF82" s="51">
        <v>194280</v>
      </c>
      <c r="AG82" s="51">
        <v>209523</v>
      </c>
      <c r="AH82" s="51">
        <v>218969</v>
      </c>
      <c r="AI82" s="51">
        <v>226979</v>
      </c>
      <c r="AJ82" s="51">
        <v>242409</v>
      </c>
      <c r="AK82" s="51">
        <v>250452</v>
      </c>
      <c r="AL82" s="51">
        <v>270933</v>
      </c>
      <c r="AM82" s="51">
        <v>266897</v>
      </c>
      <c r="AN82" s="88">
        <v>283466</v>
      </c>
      <c r="AO82" s="51">
        <v>309435</v>
      </c>
      <c r="AP82" s="96">
        <v>339162</v>
      </c>
    </row>
    <row r="83" spans="1:42" x14ac:dyDescent="0.2">
      <c r="A83" s="11" t="s">
        <v>15</v>
      </c>
      <c r="B83" s="97">
        <f t="shared" si="34"/>
        <v>0.23304340297748422</v>
      </c>
      <c r="C83" s="97">
        <f t="shared" si="35"/>
        <v>0.25035936571662609</v>
      </c>
      <c r="D83" s="97">
        <f t="shared" si="36"/>
        <v>0.2749017230393318</v>
      </c>
      <c r="E83" s="97">
        <f t="shared" si="37"/>
        <v>0.23388398884853262</v>
      </c>
      <c r="F83" s="97">
        <f t="shared" si="38"/>
        <v>0.27399572141033007</v>
      </c>
      <c r="G83" s="97">
        <f t="shared" si="39"/>
        <v>0.27052450446469206</v>
      </c>
      <c r="H83" s="97">
        <f t="shared" si="40"/>
        <v>0.586374334961692</v>
      </c>
      <c r="I83" s="97">
        <f t="shared" si="41"/>
        <v>0.58735920567769839</v>
      </c>
      <c r="J83" s="97">
        <f t="shared" si="42"/>
        <v>0.62040244232547015</v>
      </c>
      <c r="K83" s="97">
        <f t="shared" si="43"/>
        <v>0.51276970588517168</v>
      </c>
      <c r="L83" s="97">
        <f t="shared" si="44"/>
        <v>0.4776246228081632</v>
      </c>
      <c r="M83" s="97">
        <f t="shared" si="45"/>
        <v>0.29777663074914706</v>
      </c>
      <c r="N83" s="98">
        <f t="shared" si="46"/>
        <v>0.2792328109687629</v>
      </c>
      <c r="O83" s="98">
        <f t="shared" si="47"/>
        <v>0.38159390976530377</v>
      </c>
      <c r="P83" s="98">
        <f t="shared" si="48"/>
        <v>0.44002783700498527</v>
      </c>
      <c r="Q83" s="98">
        <f t="shared" si="49"/>
        <v>0.44270676510661983</v>
      </c>
      <c r="R83" s="98">
        <f t="shared" si="50"/>
        <v>0.43523323811855513</v>
      </c>
      <c r="S83" s="98">
        <f t="shared" si="51"/>
        <v>0.4127303087525529</v>
      </c>
      <c r="T83" s="98">
        <f t="shared" si="52"/>
        <v>0.36793417650418558</v>
      </c>
      <c r="U83" s="32"/>
      <c r="V83" s="32"/>
      <c r="W83" s="11" t="s">
        <v>15</v>
      </c>
      <c r="X83" s="51">
        <v>330346</v>
      </c>
      <c r="Y83" s="51">
        <v>346722</v>
      </c>
      <c r="Z83" s="51">
        <v>379794</v>
      </c>
      <c r="AA83" s="51">
        <v>395643</v>
      </c>
      <c r="AB83" s="51">
        <v>373955</v>
      </c>
      <c r="AC83" s="51">
        <v>384685</v>
      </c>
      <c r="AD83" s="51">
        <v>399789</v>
      </c>
      <c r="AE83" s="51">
        <v>403262</v>
      </c>
      <c r="AF83" s="51">
        <v>391594</v>
      </c>
      <c r="AG83" s="51">
        <v>417388</v>
      </c>
      <c r="AH83" s="51">
        <v>436449</v>
      </c>
      <c r="AI83" s="51">
        <v>452949</v>
      </c>
      <c r="AJ83" s="51">
        <v>475684</v>
      </c>
      <c r="AK83" s="51">
        <v>504553</v>
      </c>
      <c r="AL83" s="51">
        <v>517077</v>
      </c>
      <c r="AM83" s="51">
        <v>499685</v>
      </c>
      <c r="AN83" s="88">
        <v>549061</v>
      </c>
      <c r="AO83" s="51">
        <v>608674</v>
      </c>
      <c r="AP83" s="96">
        <v>655119</v>
      </c>
    </row>
  </sheetData>
  <mergeCells count="3">
    <mergeCell ref="S46:T46"/>
    <mergeCell ref="S67:T67"/>
    <mergeCell ref="A21:T21"/>
  </mergeCells>
  <hyperlinks>
    <hyperlink ref="V1" location="obsah!A1" display="OBSAH"/>
    <hyperlink ref="AC46" r:id="rId1" display="https://csu.gov.cz/vydaje-na-vav?pocet=10&amp;start=0&amp;podskupiny=212&amp;razeni=-datumVydani"/>
    <hyperlink ref="AC67" r:id="rId2"/>
    <hyperlink ref="AC65" r:id="rId3" display="https://apl.czso.cz/pll/rocenka/rocenka.indexnu_reg"/>
  </hyperlinks>
  <pageMargins left="0.51181102362204722" right="0.51181102362204722" top="0.78740157480314965" bottom="0.78740157480314965" header="0.31496062992125984" footer="0.31496062992125984"/>
  <pageSetup paperSize="9"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O66"/>
  <sheetViews>
    <sheetView workbookViewId="0"/>
  </sheetViews>
  <sheetFormatPr defaultColWidth="9.140625" defaultRowHeight="14.25" x14ac:dyDescent="0.2"/>
  <cols>
    <col min="1" max="1" width="15.42578125" style="33" customWidth="1"/>
    <col min="2" max="13" width="8.85546875" style="33" customWidth="1"/>
    <col min="14" max="16384" width="9.140625" style="33"/>
  </cols>
  <sheetData>
    <row r="1" spans="1:15" s="37" customFormat="1" ht="18.75" customHeight="1" x14ac:dyDescent="0.25">
      <c r="A1" s="35" t="s">
        <v>218</v>
      </c>
      <c r="B1" s="35"/>
      <c r="C1" s="35"/>
      <c r="D1" s="35"/>
      <c r="E1" s="35"/>
      <c r="F1" s="35"/>
      <c r="G1" s="35"/>
      <c r="H1" s="35"/>
      <c r="I1" s="35"/>
      <c r="J1" s="35"/>
      <c r="K1" s="35"/>
      <c r="L1" s="35"/>
      <c r="M1" s="35"/>
      <c r="O1" s="47" t="s">
        <v>29</v>
      </c>
    </row>
    <row r="2" spans="1:15" s="37" customFormat="1" ht="12" customHeight="1" x14ac:dyDescent="0.2"/>
    <row r="3" spans="1:15" ht="15" thickBot="1" x14ac:dyDescent="0.25">
      <c r="A3" s="3" t="s">
        <v>0</v>
      </c>
      <c r="M3" s="13" t="s">
        <v>26</v>
      </c>
    </row>
    <row r="4" spans="1:15" ht="18" customHeight="1" x14ac:dyDescent="0.2">
      <c r="A4" s="123" t="s">
        <v>25</v>
      </c>
      <c r="B4" s="131" t="s">
        <v>34</v>
      </c>
      <c r="C4" s="131"/>
      <c r="D4" s="131"/>
      <c r="E4" s="131" t="s">
        <v>17</v>
      </c>
      <c r="F4" s="131"/>
      <c r="G4" s="131"/>
      <c r="H4" s="131" t="s">
        <v>18</v>
      </c>
      <c r="I4" s="131"/>
      <c r="J4" s="131"/>
      <c r="K4" s="131" t="s">
        <v>19</v>
      </c>
      <c r="L4" s="131"/>
      <c r="M4" s="125"/>
    </row>
    <row r="5" spans="1:15" ht="22.5" customHeight="1" thickBot="1" x14ac:dyDescent="0.25">
      <c r="A5" s="124"/>
      <c r="B5" s="44" t="s">
        <v>30</v>
      </c>
      <c r="C5" s="60" t="s">
        <v>160</v>
      </c>
      <c r="D5" s="60" t="s">
        <v>161</v>
      </c>
      <c r="E5" s="44" t="s">
        <v>30</v>
      </c>
      <c r="F5" s="60" t="s">
        <v>160</v>
      </c>
      <c r="G5" s="60" t="s">
        <v>161</v>
      </c>
      <c r="H5" s="44" t="s">
        <v>30</v>
      </c>
      <c r="I5" s="60" t="s">
        <v>160</v>
      </c>
      <c r="J5" s="60" t="s">
        <v>161</v>
      </c>
      <c r="K5" s="44" t="s">
        <v>30</v>
      </c>
      <c r="L5" s="60" t="s">
        <v>160</v>
      </c>
      <c r="M5" s="43" t="s">
        <v>161</v>
      </c>
    </row>
    <row r="6" spans="1:15" ht="18.75" customHeight="1" x14ac:dyDescent="0.2">
      <c r="A6" s="38" t="s">
        <v>1</v>
      </c>
      <c r="B6" s="18">
        <v>431339.79557145113</v>
      </c>
      <c r="C6" s="18">
        <v>192066.53253472259</v>
      </c>
      <c r="D6" s="18">
        <v>239273.2630367286</v>
      </c>
      <c r="E6" s="18">
        <v>61555.462201265742</v>
      </c>
      <c r="F6" s="18">
        <v>27102.914343851804</v>
      </c>
      <c r="G6" s="18">
        <v>34452.547857413927</v>
      </c>
      <c r="H6" s="18">
        <v>161207.57259</v>
      </c>
      <c r="I6" s="18">
        <v>71974.481589999981</v>
      </c>
      <c r="J6" s="18">
        <v>89233.090999999971</v>
      </c>
      <c r="K6" s="18">
        <v>205492.77333231637</v>
      </c>
      <c r="L6" s="18">
        <v>92028.243000000002</v>
      </c>
      <c r="M6" s="19">
        <v>113464.53033231637</v>
      </c>
    </row>
    <row r="7" spans="1:15" ht="15" customHeight="1" x14ac:dyDescent="0.2">
      <c r="A7" s="39" t="s">
        <v>2</v>
      </c>
      <c r="B7" s="9">
        <v>201919.27080845647</v>
      </c>
      <c r="C7" s="9">
        <v>89252.431136809464</v>
      </c>
      <c r="D7" s="9">
        <v>112666.83967164694</v>
      </c>
      <c r="E7" s="9">
        <v>13774.028192800797</v>
      </c>
      <c r="F7" s="9">
        <v>6069.4068865177069</v>
      </c>
      <c r="G7" s="9">
        <v>7704.6213062830902</v>
      </c>
      <c r="H7" s="9">
        <v>105018.49601</v>
      </c>
      <c r="I7" s="9">
        <v>48884.991009999998</v>
      </c>
      <c r="J7" s="9">
        <v>56133.50499999999</v>
      </c>
      <c r="K7" s="9">
        <v>80833.238332316367</v>
      </c>
      <c r="L7" s="9">
        <v>33645.884999999995</v>
      </c>
      <c r="M7" s="10">
        <v>47187.353332316379</v>
      </c>
    </row>
    <row r="8" spans="1:15" ht="15" customHeight="1" x14ac:dyDescent="0.2">
      <c r="A8" s="40" t="s">
        <v>3</v>
      </c>
      <c r="B8" s="9">
        <v>39653.461830951303</v>
      </c>
      <c r="C8" s="9">
        <v>16370.849132571264</v>
      </c>
      <c r="D8" s="9">
        <v>23282.612698380039</v>
      </c>
      <c r="E8" s="9">
        <v>10273.750830951298</v>
      </c>
      <c r="F8" s="9">
        <v>4895.519132571264</v>
      </c>
      <c r="G8" s="9">
        <v>5378.2316983800356</v>
      </c>
      <c r="H8" s="9">
        <v>26952.214</v>
      </c>
      <c r="I8" s="9">
        <v>10351.780000000002</v>
      </c>
      <c r="J8" s="9">
        <v>16600.434000000001</v>
      </c>
      <c r="K8" s="9">
        <v>2365.6940000000004</v>
      </c>
      <c r="L8" s="9">
        <v>1106.4119999999998</v>
      </c>
      <c r="M8" s="10">
        <v>1259.2820000000002</v>
      </c>
    </row>
    <row r="9" spans="1:15" ht="15" customHeight="1" x14ac:dyDescent="0.2">
      <c r="A9" s="40" t="s">
        <v>4</v>
      </c>
      <c r="B9" s="9">
        <v>14290.159779452464</v>
      </c>
      <c r="C9" s="9">
        <v>5954.3059492581215</v>
      </c>
      <c r="D9" s="9">
        <v>8335.8538301943445</v>
      </c>
      <c r="E9" s="9">
        <v>1384.7007794524652</v>
      </c>
      <c r="F9" s="9">
        <v>584.23094925812029</v>
      </c>
      <c r="G9" s="9">
        <v>800.46983019434481</v>
      </c>
      <c r="H9" s="9">
        <v>6829.3550000000005</v>
      </c>
      <c r="I9" s="9">
        <v>2725.4789999999998</v>
      </c>
      <c r="J9" s="9">
        <v>4103.8759999999993</v>
      </c>
      <c r="K9" s="9">
        <v>5967.7199999999993</v>
      </c>
      <c r="L9" s="9">
        <v>2597.2150000000001</v>
      </c>
      <c r="M9" s="10">
        <v>3370.5050000000001</v>
      </c>
    </row>
    <row r="10" spans="1:15" ht="15" customHeight="1" x14ac:dyDescent="0.2">
      <c r="A10" s="40" t="s">
        <v>5</v>
      </c>
      <c r="B10" s="9">
        <v>14370.49894814869</v>
      </c>
      <c r="C10" s="9">
        <v>7431.4654570075618</v>
      </c>
      <c r="D10" s="9">
        <v>6939.0334911411301</v>
      </c>
      <c r="E10" s="9">
        <v>3109.2879481486912</v>
      </c>
      <c r="F10" s="9">
        <v>1386.2154570075622</v>
      </c>
      <c r="G10" s="9">
        <v>1723.0724911411289</v>
      </c>
      <c r="H10" s="9">
        <v>507.23200000000003</v>
      </c>
      <c r="I10" s="9">
        <v>286.26099999999997</v>
      </c>
      <c r="J10" s="20">
        <v>220.971</v>
      </c>
      <c r="K10" s="9">
        <v>10634.516000000001</v>
      </c>
      <c r="L10" s="9">
        <v>5684.0350000000008</v>
      </c>
      <c r="M10" s="10">
        <v>4950.4809999999998</v>
      </c>
    </row>
    <row r="11" spans="1:15" ht="15" customHeight="1" x14ac:dyDescent="0.2">
      <c r="A11" s="40" t="s">
        <v>6</v>
      </c>
      <c r="B11" s="9">
        <v>305.67290142697095</v>
      </c>
      <c r="C11" s="9">
        <v>86.61339000000001</v>
      </c>
      <c r="D11" s="9">
        <v>219.059511426971</v>
      </c>
      <c r="E11" s="9">
        <v>278.812901426971</v>
      </c>
      <c r="F11" s="9">
        <v>81.556389999999993</v>
      </c>
      <c r="G11" s="9">
        <v>197.25651142697097</v>
      </c>
      <c r="H11" s="9">
        <v>26.86</v>
      </c>
      <c r="I11" s="9">
        <v>5.0570000000000004</v>
      </c>
      <c r="J11" s="20">
        <v>21.802999999999997</v>
      </c>
      <c r="K11" s="20" t="s">
        <v>28</v>
      </c>
      <c r="L11" s="20" t="s">
        <v>28</v>
      </c>
      <c r="M11" s="21" t="s">
        <v>28</v>
      </c>
    </row>
    <row r="12" spans="1:15" ht="15" customHeight="1" x14ac:dyDescent="0.2">
      <c r="A12" s="40" t="s">
        <v>7</v>
      </c>
      <c r="B12" s="9">
        <v>4539.892402911807</v>
      </c>
      <c r="C12" s="9">
        <v>2078.0469493695505</v>
      </c>
      <c r="D12" s="9">
        <v>2461.8454535422557</v>
      </c>
      <c r="E12" s="9">
        <v>2209.9154029118067</v>
      </c>
      <c r="F12" s="9">
        <v>973.24994936955068</v>
      </c>
      <c r="G12" s="9">
        <v>1236.6654535422558</v>
      </c>
      <c r="H12" s="9">
        <v>261.21099999999996</v>
      </c>
      <c r="I12" s="9">
        <v>134.63199999999998</v>
      </c>
      <c r="J12" s="9">
        <v>126.57900000000001</v>
      </c>
      <c r="K12" s="9">
        <v>2065.8710000000001</v>
      </c>
      <c r="L12" s="9">
        <v>969.78700000000003</v>
      </c>
      <c r="M12" s="10">
        <v>1096.0840000000001</v>
      </c>
    </row>
    <row r="13" spans="1:15" ht="15" customHeight="1" x14ac:dyDescent="0.2">
      <c r="A13" s="40" t="s">
        <v>8</v>
      </c>
      <c r="B13" s="9">
        <v>9308.0844479681327</v>
      </c>
      <c r="C13" s="9">
        <v>4115.9239536575551</v>
      </c>
      <c r="D13" s="9">
        <v>5192.1604943105776</v>
      </c>
      <c r="E13" s="9">
        <v>3296.5434479681335</v>
      </c>
      <c r="F13" s="9">
        <v>1483.269953657556</v>
      </c>
      <c r="G13" s="9">
        <v>1813.2734943105772</v>
      </c>
      <c r="H13" s="9">
        <v>701.92499999999995</v>
      </c>
      <c r="I13" s="9">
        <v>288.97900000000004</v>
      </c>
      <c r="J13" s="9">
        <v>412.94600000000003</v>
      </c>
      <c r="K13" s="9">
        <v>5198.4040000000005</v>
      </c>
      <c r="L13" s="9">
        <v>2338.4969999999998</v>
      </c>
      <c r="M13" s="10">
        <v>2859.9070000000002</v>
      </c>
    </row>
    <row r="14" spans="1:15" ht="15" customHeight="1" x14ac:dyDescent="0.2">
      <c r="A14" s="40" t="s">
        <v>9</v>
      </c>
      <c r="B14" s="9">
        <v>9161.4701925106638</v>
      </c>
      <c r="C14" s="9">
        <v>3956.1603414043038</v>
      </c>
      <c r="D14" s="9">
        <v>5205.3098511063599</v>
      </c>
      <c r="E14" s="9">
        <v>2573.8816125106637</v>
      </c>
      <c r="F14" s="9">
        <v>1377.4457614043038</v>
      </c>
      <c r="G14" s="9">
        <v>1196.4358511063601</v>
      </c>
      <c r="H14" s="9">
        <v>246.25958000000003</v>
      </c>
      <c r="I14" s="9">
        <v>100.46458000000001</v>
      </c>
      <c r="J14" s="9">
        <v>145.79499999999999</v>
      </c>
      <c r="K14" s="9">
        <v>6335.5810000000001</v>
      </c>
      <c r="L14" s="9">
        <v>2475.6530000000002</v>
      </c>
      <c r="M14" s="10">
        <v>3859.9280000000003</v>
      </c>
    </row>
    <row r="15" spans="1:15" ht="15" customHeight="1" x14ac:dyDescent="0.2">
      <c r="A15" s="40" t="s">
        <v>10</v>
      </c>
      <c r="B15" s="9">
        <v>7634.9149752419171</v>
      </c>
      <c r="C15" s="9">
        <v>3430.9962149949051</v>
      </c>
      <c r="D15" s="9">
        <v>4203.9187602470129</v>
      </c>
      <c r="E15" s="9">
        <v>2677.2425811068047</v>
      </c>
      <c r="F15" s="9">
        <v>1156.6872149949052</v>
      </c>
      <c r="G15" s="9">
        <v>1520.555366111899</v>
      </c>
      <c r="H15" s="9">
        <v>577.04499999999996</v>
      </c>
      <c r="I15" s="9">
        <v>235.09899999999999</v>
      </c>
      <c r="J15" s="9">
        <v>341.94600000000003</v>
      </c>
      <c r="K15" s="9">
        <v>4309.6220000000003</v>
      </c>
      <c r="L15" s="9">
        <v>2039.12</v>
      </c>
      <c r="M15" s="10">
        <v>2270.502</v>
      </c>
    </row>
    <row r="16" spans="1:15" ht="15" customHeight="1" x14ac:dyDescent="0.2">
      <c r="A16" s="40" t="s">
        <v>11</v>
      </c>
      <c r="B16" s="9">
        <v>2065.1395090665487</v>
      </c>
      <c r="C16" s="9">
        <v>980.37924304167166</v>
      </c>
      <c r="D16" s="9">
        <v>1084.7602660248772</v>
      </c>
      <c r="E16" s="9">
        <v>1857.335727662376</v>
      </c>
      <c r="F16" s="9">
        <v>908.53486304167166</v>
      </c>
      <c r="G16" s="9">
        <v>948.80086462070437</v>
      </c>
      <c r="H16" s="9">
        <v>164.07900000000001</v>
      </c>
      <c r="I16" s="9">
        <v>61.372999999999998</v>
      </c>
      <c r="J16" s="9">
        <v>102.70599999999999</v>
      </c>
      <c r="K16" s="20">
        <v>32.862000000000002</v>
      </c>
      <c r="L16" s="20">
        <v>9.7769999999999992</v>
      </c>
      <c r="M16" s="21">
        <v>23.084999999999997</v>
      </c>
    </row>
    <row r="17" spans="1:14" ht="15" customHeight="1" x14ac:dyDescent="0.2">
      <c r="A17" s="40" t="s">
        <v>12</v>
      </c>
      <c r="B17" s="9">
        <v>82046.740011743124</v>
      </c>
      <c r="C17" s="9">
        <v>38279.15507316104</v>
      </c>
      <c r="D17" s="9">
        <v>43767.584938582091</v>
      </c>
      <c r="E17" s="9">
        <v>11028.98346674152</v>
      </c>
      <c r="F17" s="9">
        <v>4754.8827525820443</v>
      </c>
      <c r="G17" s="9">
        <v>6274.1007141594746</v>
      </c>
      <c r="H17" s="9">
        <v>18506.374</v>
      </c>
      <c r="I17" s="9">
        <v>8260.4249999999993</v>
      </c>
      <c r="J17" s="9">
        <v>10245.948999999999</v>
      </c>
      <c r="K17" s="9">
        <v>52394.873000000007</v>
      </c>
      <c r="L17" s="9">
        <v>25205.764000000003</v>
      </c>
      <c r="M17" s="10">
        <v>27189.109</v>
      </c>
    </row>
    <row r="18" spans="1:14" ht="15" customHeight="1" x14ac:dyDescent="0.2">
      <c r="A18" s="40" t="s">
        <v>13</v>
      </c>
      <c r="B18" s="9">
        <v>18340.976290394075</v>
      </c>
      <c r="C18" s="9">
        <v>8069.0208491767416</v>
      </c>
      <c r="D18" s="9">
        <v>10271.955441217335</v>
      </c>
      <c r="E18" s="9">
        <v>2358.5091559330035</v>
      </c>
      <c r="F18" s="9">
        <v>920.02184917674299</v>
      </c>
      <c r="G18" s="9">
        <v>1438.4873067562603</v>
      </c>
      <c r="H18" s="9">
        <v>411.94400000000002</v>
      </c>
      <c r="I18" s="9">
        <v>149.46100000000001</v>
      </c>
      <c r="J18" s="9">
        <v>262.483</v>
      </c>
      <c r="K18" s="9">
        <v>15503.753999999999</v>
      </c>
      <c r="L18" s="9">
        <v>6972.433</v>
      </c>
      <c r="M18" s="10">
        <v>8531.3209999999999</v>
      </c>
    </row>
    <row r="19" spans="1:14" ht="15" customHeight="1" x14ac:dyDescent="0.2">
      <c r="A19" s="40" t="s">
        <v>14</v>
      </c>
      <c r="B19" s="9">
        <v>7076.5939831119122</v>
      </c>
      <c r="C19" s="9">
        <v>3233.9721389916385</v>
      </c>
      <c r="D19" s="9">
        <v>3842.6218441202741</v>
      </c>
      <c r="E19" s="9">
        <v>3220.7599831119119</v>
      </c>
      <c r="F19" s="9">
        <v>1206.1691389916377</v>
      </c>
      <c r="G19" s="9">
        <v>2014.5908441202739</v>
      </c>
      <c r="H19" s="9">
        <v>111.73699999999999</v>
      </c>
      <c r="I19" s="9">
        <v>44.790999999999997</v>
      </c>
      <c r="J19" s="20">
        <v>66.945999999999998</v>
      </c>
      <c r="K19" s="9">
        <v>3741.1489999999994</v>
      </c>
      <c r="L19" s="9">
        <v>1983.0120000000002</v>
      </c>
      <c r="M19" s="10">
        <v>1758.1369999999999</v>
      </c>
    </row>
    <row r="20" spans="1:14" ht="15" customHeight="1" x14ac:dyDescent="0.2">
      <c r="A20" s="40" t="s">
        <v>15</v>
      </c>
      <c r="B20" s="9">
        <v>20626.919490067103</v>
      </c>
      <c r="C20" s="9">
        <v>8827.2127052787364</v>
      </c>
      <c r="D20" s="9">
        <v>11799.70678478837</v>
      </c>
      <c r="E20" s="9">
        <v>3511.7101705392893</v>
      </c>
      <c r="F20" s="9">
        <v>1305.7240452787369</v>
      </c>
      <c r="G20" s="9">
        <v>2205.9861252605519</v>
      </c>
      <c r="H20" s="9">
        <v>892.84100000000012</v>
      </c>
      <c r="I20" s="9">
        <v>445.68900000000002</v>
      </c>
      <c r="J20" s="9">
        <v>447.15200000000004</v>
      </c>
      <c r="K20" s="9">
        <v>16109.489</v>
      </c>
      <c r="L20" s="9">
        <v>7000.6529999999993</v>
      </c>
      <c r="M20" s="10">
        <v>9108.8359999999993</v>
      </c>
    </row>
    <row r="21" spans="1:14" ht="7.5" customHeight="1" x14ac:dyDescent="0.2"/>
    <row r="22" spans="1:14" s="55" customFormat="1" ht="13.5" customHeight="1" x14ac:dyDescent="0.25">
      <c r="A22" s="54" t="s">
        <v>35</v>
      </c>
    </row>
    <row r="23" spans="1:14" ht="15" customHeight="1" x14ac:dyDescent="0.2">
      <c r="A23" s="82"/>
      <c r="B23" s="82"/>
      <c r="C23" s="82"/>
      <c r="D23" s="82"/>
      <c r="E23" s="82"/>
      <c r="F23" s="82"/>
      <c r="G23" s="82"/>
      <c r="H23" s="82"/>
      <c r="I23" s="82"/>
      <c r="J23" s="82"/>
      <c r="K23" s="82"/>
      <c r="L23" s="82"/>
      <c r="M23" s="82"/>
      <c r="N23" s="52"/>
    </row>
    <row r="24" spans="1:14" ht="15" customHeight="1" x14ac:dyDescent="0.2">
      <c r="A24" s="82"/>
      <c r="B24" s="82"/>
      <c r="C24" s="82"/>
      <c r="D24" s="82"/>
      <c r="E24" s="82"/>
      <c r="F24" s="82"/>
      <c r="G24" s="82"/>
      <c r="H24" s="82"/>
      <c r="I24" s="82"/>
      <c r="J24" s="82"/>
      <c r="K24" s="82"/>
      <c r="L24" s="82"/>
      <c r="M24" s="82"/>
      <c r="N24" s="52"/>
    </row>
    <row r="25" spans="1:14" ht="18.75" customHeight="1" x14ac:dyDescent="0.2">
      <c r="A25" s="35" t="s">
        <v>239</v>
      </c>
      <c r="B25" s="35"/>
      <c r="C25" s="35"/>
      <c r="D25" s="35"/>
      <c r="E25" s="35"/>
      <c r="F25" s="35"/>
      <c r="G25" s="35"/>
      <c r="H25" s="35"/>
      <c r="I25" s="35"/>
      <c r="J25" s="35"/>
      <c r="K25" s="35"/>
      <c r="L25" s="35"/>
      <c r="M25" s="35"/>
      <c r="N25" s="52"/>
    </row>
    <row r="27" spans="1:14" ht="15" thickBot="1" x14ac:dyDescent="0.25">
      <c r="A27" s="3" t="s">
        <v>0</v>
      </c>
      <c r="M27" s="13" t="s">
        <v>43</v>
      </c>
    </row>
    <row r="28" spans="1:14" ht="14.25" customHeight="1" x14ac:dyDescent="0.2">
      <c r="A28" s="83" t="s">
        <v>25</v>
      </c>
      <c r="B28" s="131" t="s">
        <v>34</v>
      </c>
      <c r="C28" s="131"/>
      <c r="D28" s="131"/>
      <c r="E28" s="131" t="s">
        <v>17</v>
      </c>
      <c r="F28" s="131"/>
      <c r="G28" s="131"/>
      <c r="H28" s="131" t="s">
        <v>18</v>
      </c>
      <c r="I28" s="131"/>
      <c r="J28" s="131"/>
      <c r="K28" s="131" t="s">
        <v>19</v>
      </c>
      <c r="L28" s="131"/>
      <c r="M28" s="125"/>
    </row>
    <row r="29" spans="1:14" ht="23.25" thickBot="1" x14ac:dyDescent="0.25">
      <c r="A29" s="84"/>
      <c r="B29" s="44" t="s">
        <v>30</v>
      </c>
      <c r="C29" s="60" t="s">
        <v>160</v>
      </c>
      <c r="D29" s="60" t="s">
        <v>161</v>
      </c>
      <c r="E29" s="44" t="s">
        <v>30</v>
      </c>
      <c r="F29" s="60" t="s">
        <v>160</v>
      </c>
      <c r="G29" s="60" t="s">
        <v>161</v>
      </c>
      <c r="H29" s="44" t="s">
        <v>30</v>
      </c>
      <c r="I29" s="60" t="s">
        <v>160</v>
      </c>
      <c r="J29" s="60" t="s">
        <v>161</v>
      </c>
      <c r="K29" s="44" t="s">
        <v>30</v>
      </c>
      <c r="L29" s="60" t="s">
        <v>160</v>
      </c>
      <c r="M29" s="43" t="s">
        <v>161</v>
      </c>
    </row>
    <row r="30" spans="1:14" ht="14.25" customHeight="1" x14ac:dyDescent="0.2">
      <c r="A30" s="38" t="s">
        <v>1</v>
      </c>
      <c r="B30" s="22">
        <f>B6/B$6*100</f>
        <v>100</v>
      </c>
      <c r="C30" s="22">
        <f t="shared" ref="C30:M30" si="0">C6/C$6*100</f>
        <v>100</v>
      </c>
      <c r="D30" s="22">
        <f t="shared" si="0"/>
        <v>100</v>
      </c>
      <c r="E30" s="22">
        <f t="shared" si="0"/>
        <v>100</v>
      </c>
      <c r="F30" s="22">
        <f t="shared" si="0"/>
        <v>100</v>
      </c>
      <c r="G30" s="22">
        <f t="shared" si="0"/>
        <v>100</v>
      </c>
      <c r="H30" s="22">
        <f t="shared" si="0"/>
        <v>100</v>
      </c>
      <c r="I30" s="22">
        <f t="shared" si="0"/>
        <v>100</v>
      </c>
      <c r="J30" s="22">
        <f t="shared" si="0"/>
        <v>100</v>
      </c>
      <c r="K30" s="22">
        <f t="shared" si="0"/>
        <v>100</v>
      </c>
      <c r="L30" s="22">
        <f t="shared" si="0"/>
        <v>100</v>
      </c>
      <c r="M30" s="23">
        <f t="shared" si="0"/>
        <v>100</v>
      </c>
    </row>
    <row r="31" spans="1:14" x14ac:dyDescent="0.2">
      <c r="A31" s="39" t="s">
        <v>2</v>
      </c>
      <c r="B31" s="24">
        <f t="shared" ref="B31:M31" si="1">B7/B$6*100</f>
        <v>46.812112603927055</v>
      </c>
      <c r="C31" s="24">
        <f t="shared" si="1"/>
        <v>46.469538424490501</v>
      </c>
      <c r="D31" s="24">
        <f t="shared" si="1"/>
        <v>47.087099595558449</v>
      </c>
      <c r="E31" s="24">
        <f t="shared" si="1"/>
        <v>22.37661403266592</v>
      </c>
      <c r="F31" s="24">
        <f t="shared" si="1"/>
        <v>22.393927123540237</v>
      </c>
      <c r="G31" s="24">
        <f t="shared" si="1"/>
        <v>22.362994278883541</v>
      </c>
      <c r="H31" s="24">
        <f t="shared" si="1"/>
        <v>65.144890108291648</v>
      </c>
      <c r="I31" s="24">
        <f t="shared" si="1"/>
        <v>67.919893176128127</v>
      </c>
      <c r="J31" s="24">
        <f t="shared" si="1"/>
        <v>62.906601543142791</v>
      </c>
      <c r="K31" s="24">
        <f t="shared" si="1"/>
        <v>39.336292474672788</v>
      </c>
      <c r="L31" s="24">
        <f t="shared" si="1"/>
        <v>36.560390487950521</v>
      </c>
      <c r="M31" s="25">
        <f t="shared" si="1"/>
        <v>41.587757155574039</v>
      </c>
    </row>
    <row r="32" spans="1:14" x14ac:dyDescent="0.2">
      <c r="A32" s="40" t="s">
        <v>3</v>
      </c>
      <c r="B32" s="24">
        <f t="shared" ref="B32:M32" si="2">B8/B$6*100</f>
        <v>9.1930914416132818</v>
      </c>
      <c r="C32" s="24">
        <f t="shared" si="2"/>
        <v>8.5235303186470937</v>
      </c>
      <c r="D32" s="24">
        <f t="shared" si="2"/>
        <v>9.730553427862997</v>
      </c>
      <c r="E32" s="24">
        <f t="shared" si="2"/>
        <v>16.690234243322834</v>
      </c>
      <c r="F32" s="24">
        <f t="shared" si="2"/>
        <v>18.062703775919932</v>
      </c>
      <c r="G32" s="24">
        <f t="shared" si="2"/>
        <v>15.610548516291173</v>
      </c>
      <c r="H32" s="24">
        <f t="shared" si="2"/>
        <v>16.718950336500445</v>
      </c>
      <c r="I32" s="24">
        <f t="shared" si="2"/>
        <v>14.382569726543556</v>
      </c>
      <c r="J32" s="24">
        <f t="shared" si="2"/>
        <v>18.60345059659539</v>
      </c>
      <c r="K32" s="24">
        <f t="shared" si="2"/>
        <v>1.151229778856639</v>
      </c>
      <c r="L32" s="24">
        <f t="shared" si="2"/>
        <v>1.2022526606315844</v>
      </c>
      <c r="M32" s="25">
        <f t="shared" si="2"/>
        <v>1.1098463954434032</v>
      </c>
    </row>
    <row r="33" spans="1:13" x14ac:dyDescent="0.2">
      <c r="A33" s="40" t="s">
        <v>4</v>
      </c>
      <c r="B33" s="24">
        <f t="shared" ref="B33:M33" si="3">B9/B$6*100</f>
        <v>3.3129704066652268</v>
      </c>
      <c r="C33" s="24">
        <f t="shared" si="3"/>
        <v>3.1001267481005192</v>
      </c>
      <c r="D33" s="24">
        <f t="shared" si="3"/>
        <v>3.4838216875551136</v>
      </c>
      <c r="E33" s="24">
        <f t="shared" si="3"/>
        <v>2.2495173132238979</v>
      </c>
      <c r="F33" s="24">
        <f t="shared" si="3"/>
        <v>2.1556019468830701</v>
      </c>
      <c r="G33" s="24">
        <f t="shared" si="3"/>
        <v>2.3233980648025998</v>
      </c>
      <c r="H33" s="24">
        <f t="shared" si="3"/>
        <v>4.2363735712150028</v>
      </c>
      <c r="I33" s="24">
        <f t="shared" si="3"/>
        <v>3.7867296016463055</v>
      </c>
      <c r="J33" s="24">
        <f t="shared" si="3"/>
        <v>4.5990517127777197</v>
      </c>
      <c r="K33" s="24">
        <f t="shared" si="3"/>
        <v>2.9041021264281603</v>
      </c>
      <c r="L33" s="24">
        <f t="shared" si="3"/>
        <v>2.8221933999109385</v>
      </c>
      <c r="M33" s="25">
        <f t="shared" si="3"/>
        <v>2.9705362461100591</v>
      </c>
    </row>
    <row r="34" spans="1:13" x14ac:dyDescent="0.2">
      <c r="A34" s="40" t="s">
        <v>5</v>
      </c>
      <c r="B34" s="24">
        <f t="shared" ref="B34:M34" si="4">B10/B$6*100</f>
        <v>3.3315959008860396</v>
      </c>
      <c r="C34" s="24">
        <f t="shared" si="4"/>
        <v>3.8692141514368577</v>
      </c>
      <c r="D34" s="24">
        <f t="shared" si="4"/>
        <v>2.9000454973842955</v>
      </c>
      <c r="E34" s="24">
        <f t="shared" si="4"/>
        <v>5.0511974680368104</v>
      </c>
      <c r="F34" s="24">
        <f t="shared" si="4"/>
        <v>5.1146361583879631</v>
      </c>
      <c r="G34" s="24">
        <f t="shared" si="4"/>
        <v>5.0012919168482828</v>
      </c>
      <c r="H34" s="24">
        <f t="shared" si="4"/>
        <v>0.31464526873687604</v>
      </c>
      <c r="I34" s="24">
        <f t="shared" si="4"/>
        <v>0.39772568509860945</v>
      </c>
      <c r="J34" s="26">
        <f t="shared" si="4"/>
        <v>0.24763347041289879</v>
      </c>
      <c r="K34" s="24">
        <f t="shared" si="4"/>
        <v>5.1751289485991805</v>
      </c>
      <c r="L34" s="24">
        <f t="shared" si="4"/>
        <v>6.1764028245111673</v>
      </c>
      <c r="M34" s="25">
        <f t="shared" si="4"/>
        <v>4.3630207479826231</v>
      </c>
    </row>
    <row r="35" spans="1:13" x14ac:dyDescent="0.2">
      <c r="A35" s="40" t="s">
        <v>6</v>
      </c>
      <c r="B35" s="24">
        <f t="shared" ref="B35:J35" si="5">B11/B$6*100</f>
        <v>7.0865916978981008E-2</v>
      </c>
      <c r="C35" s="24">
        <f t="shared" si="5"/>
        <v>4.5095513964329877E-2</v>
      </c>
      <c r="D35" s="24">
        <f t="shared" si="5"/>
        <v>9.1552022422724769E-2</v>
      </c>
      <c r="E35" s="24">
        <f t="shared" si="5"/>
        <v>0.45294583365379693</v>
      </c>
      <c r="F35" s="24">
        <f t="shared" si="5"/>
        <v>0.3009137281891634</v>
      </c>
      <c r="G35" s="24">
        <f t="shared" si="5"/>
        <v>0.57254549719614678</v>
      </c>
      <c r="H35" s="24">
        <f t="shared" si="5"/>
        <v>1.6661748309003552E-2</v>
      </c>
      <c r="I35" s="24">
        <f t="shared" si="5"/>
        <v>7.0261013185298326E-3</v>
      </c>
      <c r="J35" s="26">
        <f t="shared" si="5"/>
        <v>2.4433760789481118E-2</v>
      </c>
      <c r="K35" s="20" t="s">
        <v>28</v>
      </c>
      <c r="L35" s="20" t="s">
        <v>28</v>
      </c>
      <c r="M35" s="21" t="s">
        <v>28</v>
      </c>
    </row>
    <row r="36" spans="1:13" x14ac:dyDescent="0.2">
      <c r="A36" s="40" t="s">
        <v>7</v>
      </c>
      <c r="B36" s="24">
        <f t="shared" ref="B36:M36" si="6">B12/B$6*100</f>
        <v>1.0525095179073911</v>
      </c>
      <c r="C36" s="24">
        <f t="shared" si="6"/>
        <v>1.0819412012834004</v>
      </c>
      <c r="D36" s="24">
        <f t="shared" si="6"/>
        <v>1.0288844738847236</v>
      </c>
      <c r="E36" s="24">
        <f t="shared" si="6"/>
        <v>3.5901207202150864</v>
      </c>
      <c r="F36" s="24">
        <f t="shared" si="6"/>
        <v>3.5909420552418516</v>
      </c>
      <c r="G36" s="24">
        <f t="shared" si="6"/>
        <v>3.5894745975256943</v>
      </c>
      <c r="H36" s="24">
        <f t="shared" si="6"/>
        <v>0.1620339515094239</v>
      </c>
      <c r="I36" s="24">
        <f t="shared" si="6"/>
        <v>0.18705518542936686</v>
      </c>
      <c r="J36" s="24">
        <f t="shared" si="6"/>
        <v>0.14185208489527731</v>
      </c>
      <c r="K36" s="24">
        <f t="shared" si="6"/>
        <v>1.0053253778706559</v>
      </c>
      <c r="L36" s="24">
        <f t="shared" si="6"/>
        <v>1.0537928014120621</v>
      </c>
      <c r="M36" s="25">
        <f t="shared" si="6"/>
        <v>0.96601466272303349</v>
      </c>
    </row>
    <row r="37" spans="1:13" x14ac:dyDescent="0.2">
      <c r="A37" s="40" t="s">
        <v>8</v>
      </c>
      <c r="B37" s="24">
        <f t="shared" ref="B37:M37" si="7">B13/B$6*100</f>
        <v>2.1579470625093888</v>
      </c>
      <c r="C37" s="24">
        <f t="shared" si="7"/>
        <v>2.1429678035726818</v>
      </c>
      <c r="D37" s="24">
        <f t="shared" si="7"/>
        <v>2.1699710316206864</v>
      </c>
      <c r="E37" s="24">
        <f t="shared" si="7"/>
        <v>5.3554036150188278</v>
      </c>
      <c r="F37" s="24">
        <f t="shared" si="7"/>
        <v>5.4727323225815026</v>
      </c>
      <c r="G37" s="24">
        <f t="shared" si="7"/>
        <v>5.263104202960637</v>
      </c>
      <c r="H37" s="24">
        <f t="shared" si="7"/>
        <v>0.43541689061047351</v>
      </c>
      <c r="I37" s="24">
        <f t="shared" si="7"/>
        <v>0.40150202351738834</v>
      </c>
      <c r="J37" s="24">
        <f t="shared" si="7"/>
        <v>0.46277226909017438</v>
      </c>
      <c r="K37" s="24">
        <f t="shared" si="7"/>
        <v>2.5297259439840776</v>
      </c>
      <c r="L37" s="24">
        <f t="shared" si="7"/>
        <v>2.541064486040443</v>
      </c>
      <c r="M37" s="25">
        <f t="shared" si="7"/>
        <v>2.520529536079573</v>
      </c>
    </row>
    <row r="38" spans="1:13" x14ac:dyDescent="0.2">
      <c r="A38" s="40" t="s">
        <v>9</v>
      </c>
      <c r="B38" s="24">
        <f t="shared" ref="B38:M38" si="8">B14/B$6*100</f>
        <v>2.1239566315399419</v>
      </c>
      <c r="C38" s="24">
        <f t="shared" si="8"/>
        <v>2.059786413173827</v>
      </c>
      <c r="D38" s="24">
        <f t="shared" si="8"/>
        <v>2.1754665711677701</v>
      </c>
      <c r="E38" s="24">
        <f t="shared" si="8"/>
        <v>4.1814024628633817</v>
      </c>
      <c r="F38" s="24">
        <f t="shared" si="8"/>
        <v>5.0822791376927041</v>
      </c>
      <c r="G38" s="24">
        <f t="shared" si="8"/>
        <v>3.4727064484692276</v>
      </c>
      <c r="H38" s="24">
        <f t="shared" si="8"/>
        <v>0.15275931275654972</v>
      </c>
      <c r="I38" s="24">
        <f t="shared" si="8"/>
        <v>0.13958361044167411</v>
      </c>
      <c r="J38" s="24">
        <f t="shared" si="8"/>
        <v>0.16338669698217675</v>
      </c>
      <c r="K38" s="24">
        <f t="shared" si="8"/>
        <v>3.0831162075730516</v>
      </c>
      <c r="L38" s="24">
        <f t="shared" si="8"/>
        <v>2.6901013420412689</v>
      </c>
      <c r="M38" s="25">
        <f t="shared" si="8"/>
        <v>3.4018807363807824</v>
      </c>
    </row>
    <row r="39" spans="1:13" x14ac:dyDescent="0.2">
      <c r="A39" s="40" t="s">
        <v>10</v>
      </c>
      <c r="B39" s="24">
        <f t="shared" ref="B39:M39" si="9">B15/B$6*100</f>
        <v>1.7700465047809852</v>
      </c>
      <c r="C39" s="24">
        <f t="shared" si="9"/>
        <v>1.7863581800096462</v>
      </c>
      <c r="D39" s="24">
        <f t="shared" si="9"/>
        <v>1.7569529946192561</v>
      </c>
      <c r="E39" s="24">
        <f t="shared" si="9"/>
        <v>4.3493176484535496</v>
      </c>
      <c r="F39" s="24">
        <f t="shared" si="9"/>
        <v>4.2677595491028644</v>
      </c>
      <c r="G39" s="24">
        <f t="shared" si="9"/>
        <v>4.4134772627118988</v>
      </c>
      <c r="H39" s="24">
        <f t="shared" si="9"/>
        <v>0.35795154702043763</v>
      </c>
      <c r="I39" s="24">
        <f t="shared" si="9"/>
        <v>0.32664215817382736</v>
      </c>
      <c r="J39" s="24">
        <f t="shared" si="9"/>
        <v>0.38320537388982767</v>
      </c>
      <c r="K39" s="24">
        <f t="shared" si="9"/>
        <v>2.0972134105322606</v>
      </c>
      <c r="L39" s="24">
        <f t="shared" si="9"/>
        <v>2.2157545700399819</v>
      </c>
      <c r="M39" s="25">
        <f t="shared" si="9"/>
        <v>2.0010676405658443</v>
      </c>
    </row>
    <row r="40" spans="1:13" x14ac:dyDescent="0.2">
      <c r="A40" s="40" t="s">
        <v>11</v>
      </c>
      <c r="B40" s="24">
        <f t="shared" ref="B40:M40" si="10">B16/B$6*100</f>
        <v>0.47877323870165833</v>
      </c>
      <c r="C40" s="24">
        <f t="shared" si="10"/>
        <v>0.51043731050043017</v>
      </c>
      <c r="D40" s="24">
        <f t="shared" si="10"/>
        <v>0.45335623891181098</v>
      </c>
      <c r="E40" s="24">
        <f t="shared" si="10"/>
        <v>3.017336985610652</v>
      </c>
      <c r="F40" s="24">
        <f t="shared" si="10"/>
        <v>3.3521666766724274</v>
      </c>
      <c r="G40" s="24">
        <f t="shared" si="10"/>
        <v>2.7539352635033918</v>
      </c>
      <c r="H40" s="24">
        <f t="shared" si="10"/>
        <v>0.10178119883816061</v>
      </c>
      <c r="I40" s="24">
        <f t="shared" si="10"/>
        <v>8.5270499549561271E-2</v>
      </c>
      <c r="J40" s="24">
        <f t="shared" si="10"/>
        <v>0.11509855687953252</v>
      </c>
      <c r="K40" s="24">
        <f t="shared" si="10"/>
        <v>1.5991803247920849E-2</v>
      </c>
      <c r="L40" s="24">
        <f t="shared" si="10"/>
        <v>1.0623912487387159E-2</v>
      </c>
      <c r="M40" s="25">
        <f t="shared" si="10"/>
        <v>2.0345565202084172E-2</v>
      </c>
    </row>
    <row r="41" spans="1:13" x14ac:dyDescent="0.2">
      <c r="A41" s="40" t="s">
        <v>12</v>
      </c>
      <c r="B41" s="24">
        <f t="shared" ref="B41:M41" si="11">B17/B$6*100</f>
        <v>19.021370356761377</v>
      </c>
      <c r="C41" s="24">
        <f t="shared" si="11"/>
        <v>19.930153664975848</v>
      </c>
      <c r="D41" s="24">
        <f t="shared" si="11"/>
        <v>18.291882838519964</v>
      </c>
      <c r="E41" s="24">
        <f t="shared" si="11"/>
        <v>17.917148328251422</v>
      </c>
      <c r="F41" s="24">
        <f t="shared" si="11"/>
        <v>17.54380614666508</v>
      </c>
      <c r="G41" s="24">
        <f t="shared" si="11"/>
        <v>18.210846814945604</v>
      </c>
      <c r="H41" s="24">
        <f t="shared" si="11"/>
        <v>11.479841612073244</v>
      </c>
      <c r="I41" s="24">
        <f t="shared" si="11"/>
        <v>11.47688016296555</v>
      </c>
      <c r="J41" s="24">
        <f t="shared" si="11"/>
        <v>11.482230286071792</v>
      </c>
      <c r="K41" s="24">
        <f t="shared" si="11"/>
        <v>25.497185205276629</v>
      </c>
      <c r="L41" s="24">
        <f t="shared" si="11"/>
        <v>27.389161390378824</v>
      </c>
      <c r="M41" s="25">
        <f t="shared" si="11"/>
        <v>23.962650636607044</v>
      </c>
    </row>
    <row r="42" spans="1:13" x14ac:dyDescent="0.2">
      <c r="A42" s="40" t="s">
        <v>13</v>
      </c>
      <c r="B42" s="24">
        <f t="shared" ref="B42:M42" si="12">B18/B$6*100</f>
        <v>4.252094631355642</v>
      </c>
      <c r="C42" s="24">
        <f t="shared" si="12"/>
        <v>4.2011592247170864</v>
      </c>
      <c r="D42" s="24">
        <f t="shared" si="12"/>
        <v>4.2929808833846108</v>
      </c>
      <c r="E42" s="24">
        <f t="shared" si="12"/>
        <v>3.8315188800328857</v>
      </c>
      <c r="F42" s="24">
        <f t="shared" si="12"/>
        <v>3.394549521518325</v>
      </c>
      <c r="G42" s="24">
        <f t="shared" si="12"/>
        <v>4.1752711953543047</v>
      </c>
      <c r="H42" s="24">
        <f t="shared" si="12"/>
        <v>0.25553638292643932</v>
      </c>
      <c r="I42" s="24">
        <f t="shared" si="12"/>
        <v>0.20765832097464648</v>
      </c>
      <c r="J42" s="24">
        <f t="shared" si="12"/>
        <v>0.29415432891369875</v>
      </c>
      <c r="K42" s="24">
        <f t="shared" si="12"/>
        <v>7.5446711573296161</v>
      </c>
      <c r="L42" s="24">
        <f t="shared" si="12"/>
        <v>7.5764056475575661</v>
      </c>
      <c r="M42" s="25">
        <f t="shared" si="12"/>
        <v>7.5189321059306886</v>
      </c>
    </row>
    <row r="43" spans="1:13" x14ac:dyDescent="0.2">
      <c r="A43" s="40" t="s">
        <v>14</v>
      </c>
      <c r="B43" s="24">
        <f t="shared" ref="B43:M43" si="13">B19/B$6*100</f>
        <v>1.640607719428401</v>
      </c>
      <c r="C43" s="24">
        <f t="shared" si="13"/>
        <v>1.683777020552494</v>
      </c>
      <c r="D43" s="24">
        <f t="shared" si="13"/>
        <v>1.6059553814545626</v>
      </c>
      <c r="E43" s="24">
        <f t="shared" si="13"/>
        <v>5.2322894962287929</v>
      </c>
      <c r="F43" s="24">
        <f t="shared" si="13"/>
        <v>4.4503300408550075</v>
      </c>
      <c r="G43" s="24">
        <f t="shared" si="13"/>
        <v>5.8474364579882563</v>
      </c>
      <c r="H43" s="24">
        <f t="shared" si="13"/>
        <v>6.9312500774502239E-2</v>
      </c>
      <c r="I43" s="24">
        <f t="shared" si="13"/>
        <v>6.2231778556114233E-2</v>
      </c>
      <c r="J43" s="26">
        <f t="shared" si="13"/>
        <v>7.5023737550456507E-2</v>
      </c>
      <c r="K43" s="24">
        <f t="shared" si="13"/>
        <v>1.8205744850939027</v>
      </c>
      <c r="L43" s="24">
        <f t="shared" si="13"/>
        <v>2.154786330105205</v>
      </c>
      <c r="M43" s="25">
        <f t="shared" si="13"/>
        <v>1.549503615668038</v>
      </c>
    </row>
    <row r="44" spans="1:13" x14ac:dyDescent="0.2">
      <c r="A44" s="40" t="s">
        <v>15</v>
      </c>
      <c r="B44" s="24">
        <f t="shared" ref="B44:M44" si="14">B20/B$6*100</f>
        <v>4.7820580669446411</v>
      </c>
      <c r="C44" s="24">
        <f t="shared" si="14"/>
        <v>4.5959140245752685</v>
      </c>
      <c r="D44" s="24">
        <f t="shared" si="14"/>
        <v>4.9314773556530245</v>
      </c>
      <c r="E44" s="24">
        <f t="shared" si="14"/>
        <v>5.7049529724221273</v>
      </c>
      <c r="F44" s="24">
        <f t="shared" si="14"/>
        <v>4.8176518167498674</v>
      </c>
      <c r="G44" s="24">
        <f t="shared" si="14"/>
        <v>6.4029694825192456</v>
      </c>
      <c r="H44" s="24">
        <f t="shared" si="14"/>
        <v>0.55384557043779015</v>
      </c>
      <c r="I44" s="24">
        <f t="shared" si="14"/>
        <v>0.61923196965676142</v>
      </c>
      <c r="J44" s="24">
        <f t="shared" si="14"/>
        <v>0.50110558200880906</v>
      </c>
      <c r="K44" s="24">
        <f t="shared" si="14"/>
        <v>7.8394430805351227</v>
      </c>
      <c r="L44" s="24">
        <f t="shared" si="14"/>
        <v>7.6070701469330437</v>
      </c>
      <c r="M44" s="25">
        <f t="shared" si="14"/>
        <v>8.0279149557327951</v>
      </c>
    </row>
    <row r="47" spans="1:13" ht="18.75" customHeight="1" x14ac:dyDescent="0.2">
      <c r="A47" s="35" t="s">
        <v>265</v>
      </c>
      <c r="B47" s="35"/>
      <c r="C47" s="35"/>
      <c r="D47" s="35"/>
      <c r="E47" s="35"/>
      <c r="F47" s="35"/>
      <c r="G47" s="35"/>
      <c r="H47" s="35"/>
      <c r="I47" s="35"/>
      <c r="J47" s="35"/>
      <c r="K47" s="35"/>
      <c r="L47" s="35"/>
      <c r="M47" s="35"/>
    </row>
    <row r="48" spans="1:13" x14ac:dyDescent="0.2">
      <c r="A48" s="37"/>
      <c r="B48" s="37"/>
      <c r="C48" s="37"/>
      <c r="D48" s="37"/>
      <c r="E48" s="37"/>
      <c r="F48" s="37"/>
      <c r="G48" s="37"/>
      <c r="H48" s="37"/>
      <c r="I48" s="37"/>
      <c r="J48" s="37"/>
      <c r="K48" s="37"/>
      <c r="L48" s="37"/>
      <c r="M48" s="37"/>
    </row>
    <row r="49" spans="1:13" ht="15" thickBot="1" x14ac:dyDescent="0.25">
      <c r="A49" s="3" t="s">
        <v>0</v>
      </c>
      <c r="M49" s="13" t="s">
        <v>43</v>
      </c>
    </row>
    <row r="50" spans="1:13" ht="14.25" customHeight="1" x14ac:dyDescent="0.2">
      <c r="A50" s="123" t="s">
        <v>25</v>
      </c>
      <c r="B50" s="131" t="s">
        <v>34</v>
      </c>
      <c r="C50" s="131"/>
      <c r="D50" s="131"/>
      <c r="E50" s="131" t="s">
        <v>17</v>
      </c>
      <c r="F50" s="131"/>
      <c r="G50" s="131"/>
      <c r="H50" s="131" t="s">
        <v>18</v>
      </c>
      <c r="I50" s="131"/>
      <c r="J50" s="131"/>
      <c r="K50" s="131" t="s">
        <v>19</v>
      </c>
      <c r="L50" s="131"/>
      <c r="M50" s="125"/>
    </row>
    <row r="51" spans="1:13" ht="23.25" thickBot="1" x14ac:dyDescent="0.25">
      <c r="A51" s="124"/>
      <c r="B51" s="44" t="s">
        <v>30</v>
      </c>
      <c r="C51" s="60" t="s">
        <v>160</v>
      </c>
      <c r="D51" s="60" t="s">
        <v>161</v>
      </c>
      <c r="E51" s="44" t="s">
        <v>30</v>
      </c>
      <c r="F51" s="60" t="s">
        <v>160</v>
      </c>
      <c r="G51" s="60" t="s">
        <v>161</v>
      </c>
      <c r="H51" s="44" t="s">
        <v>30</v>
      </c>
      <c r="I51" s="60" t="s">
        <v>160</v>
      </c>
      <c r="J51" s="60" t="s">
        <v>161</v>
      </c>
      <c r="K51" s="44" t="s">
        <v>30</v>
      </c>
      <c r="L51" s="60" t="s">
        <v>160</v>
      </c>
      <c r="M51" s="43" t="s">
        <v>161</v>
      </c>
    </row>
    <row r="52" spans="1:13" x14ac:dyDescent="0.2">
      <c r="A52" s="38" t="s">
        <v>1</v>
      </c>
      <c r="B52" s="22">
        <v>100</v>
      </c>
      <c r="C52" s="22">
        <v>100</v>
      </c>
      <c r="D52" s="22">
        <v>100</v>
      </c>
      <c r="E52" s="22">
        <f t="shared" ref="E52:E66" si="15">E6/B6*100</f>
        <v>14.270758885049158</v>
      </c>
      <c r="F52" s="22">
        <f t="shared" ref="F52:F66" si="16">F6/C6*100</f>
        <v>14.111211352738939</v>
      </c>
      <c r="G52" s="22">
        <f t="shared" ref="G52:G66" si="17">G6/D6*100</f>
        <v>14.398828945683512</v>
      </c>
      <c r="H52" s="22">
        <f t="shared" ref="H52:H66" si="18">H6/B6*100</f>
        <v>37.373684098966024</v>
      </c>
      <c r="I52" s="22">
        <f t="shared" ref="I52:I66" si="19">I6/C6*100</f>
        <v>37.47372363115273</v>
      </c>
      <c r="J52" s="22">
        <f t="shared" ref="J52:J66" si="20">J6/D6*100</f>
        <v>37.293381578660814</v>
      </c>
      <c r="K52" s="22">
        <f t="shared" ref="K52:M66" si="21">K6/B6*100</f>
        <v>47.640578365850466</v>
      </c>
      <c r="L52" s="22">
        <f t="shared" si="21"/>
        <v>47.914772962000939</v>
      </c>
      <c r="M52" s="23">
        <f t="shared" si="21"/>
        <v>47.420480204217171</v>
      </c>
    </row>
    <row r="53" spans="1:13" x14ac:dyDescent="0.2">
      <c r="A53" s="39" t="s">
        <v>2</v>
      </c>
      <c r="B53" s="24">
        <v>100</v>
      </c>
      <c r="C53" s="24">
        <v>100</v>
      </c>
      <c r="D53" s="24">
        <v>100</v>
      </c>
      <c r="E53" s="24">
        <f t="shared" si="15"/>
        <v>6.8215520676414485</v>
      </c>
      <c r="F53" s="24">
        <f t="shared" si="16"/>
        <v>6.8002706584141039</v>
      </c>
      <c r="G53" s="24">
        <f t="shared" si="17"/>
        <v>6.8384107770637943</v>
      </c>
      <c r="H53" s="24">
        <f t="shared" si="18"/>
        <v>52.010140285036023</v>
      </c>
      <c r="I53" s="24">
        <f t="shared" si="19"/>
        <v>54.771607212656491</v>
      </c>
      <c r="J53" s="24">
        <f t="shared" si="20"/>
        <v>49.822561069072222</v>
      </c>
      <c r="K53" s="24">
        <f t="shared" si="21"/>
        <v>40.032453568533313</v>
      </c>
      <c r="L53" s="24">
        <f t="shared" si="21"/>
        <v>37.697443723887282</v>
      </c>
      <c r="M53" s="25">
        <f t="shared" si="21"/>
        <v>41.882201959190361</v>
      </c>
    </row>
    <row r="54" spans="1:13" x14ac:dyDescent="0.2">
      <c r="A54" s="40" t="s">
        <v>3</v>
      </c>
      <c r="B54" s="24">
        <v>100</v>
      </c>
      <c r="C54" s="24">
        <v>100</v>
      </c>
      <c r="D54" s="24">
        <v>100</v>
      </c>
      <c r="E54" s="24">
        <f t="shared" si="15"/>
        <v>25.908837101663025</v>
      </c>
      <c r="F54" s="24">
        <f t="shared" si="16"/>
        <v>29.903880323661358</v>
      </c>
      <c r="G54" s="24">
        <f t="shared" si="17"/>
        <v>23.099777366284339</v>
      </c>
      <c r="H54" s="24">
        <f t="shared" si="18"/>
        <v>67.969384652723036</v>
      </c>
      <c r="I54" s="24">
        <f t="shared" si="19"/>
        <v>63.233005912956664</v>
      </c>
      <c r="J54" s="24">
        <f t="shared" si="20"/>
        <v>71.299704268821301</v>
      </c>
      <c r="K54" s="24">
        <f t="shared" si="21"/>
        <v>5.9659204789869582</v>
      </c>
      <c r="L54" s="24">
        <f t="shared" si="21"/>
        <v>6.7584276847234186</v>
      </c>
      <c r="M54" s="25">
        <f t="shared" si="21"/>
        <v>5.4086799291542507</v>
      </c>
    </row>
    <row r="55" spans="1:13" x14ac:dyDescent="0.2">
      <c r="A55" s="40" t="s">
        <v>4</v>
      </c>
      <c r="B55" s="24">
        <v>100</v>
      </c>
      <c r="C55" s="24">
        <v>100</v>
      </c>
      <c r="D55" s="24">
        <v>100</v>
      </c>
      <c r="E55" s="24">
        <f t="shared" si="15"/>
        <v>9.6898901119601124</v>
      </c>
      <c r="F55" s="24">
        <f t="shared" si="16"/>
        <v>9.811906782030789</v>
      </c>
      <c r="G55" s="24">
        <f t="shared" si="17"/>
        <v>9.6027335231678652</v>
      </c>
      <c r="H55" s="24">
        <f t="shared" si="18"/>
        <v>47.790613298948507</v>
      </c>
      <c r="I55" s="24">
        <f t="shared" si="19"/>
        <v>45.773244156853941</v>
      </c>
      <c r="J55" s="24">
        <f t="shared" si="20"/>
        <v>49.231621422329098</v>
      </c>
      <c r="K55" s="24">
        <f t="shared" si="21"/>
        <v>41.76104460763878</v>
      </c>
      <c r="L55" s="24">
        <f t="shared" si="21"/>
        <v>43.619105604131761</v>
      </c>
      <c r="M55" s="25">
        <f t="shared" si="21"/>
        <v>40.433830398888112</v>
      </c>
    </row>
    <row r="56" spans="1:13" x14ac:dyDescent="0.2">
      <c r="A56" s="40" t="s">
        <v>5</v>
      </c>
      <c r="B56" s="24">
        <v>100</v>
      </c>
      <c r="C56" s="24">
        <v>100</v>
      </c>
      <c r="D56" s="24">
        <v>100</v>
      </c>
      <c r="E56" s="24">
        <f t="shared" si="15"/>
        <v>21.636603985481322</v>
      </c>
      <c r="F56" s="24">
        <f t="shared" si="16"/>
        <v>18.653325713845835</v>
      </c>
      <c r="G56" s="24">
        <f t="shared" si="17"/>
        <v>24.831592084703544</v>
      </c>
      <c r="H56" s="24">
        <f t="shared" si="18"/>
        <v>3.5296756349948812</v>
      </c>
      <c r="I56" s="24">
        <f t="shared" si="19"/>
        <v>3.8520127915022169</v>
      </c>
      <c r="J56" s="26">
        <f t="shared" si="20"/>
        <v>3.1844636617204323</v>
      </c>
      <c r="K56" s="24">
        <f t="shared" si="21"/>
        <v>74.002413126859551</v>
      </c>
      <c r="L56" s="24">
        <f t="shared" si="21"/>
        <v>76.486058273206297</v>
      </c>
      <c r="M56" s="25">
        <f t="shared" si="21"/>
        <v>71.342514866373534</v>
      </c>
    </row>
    <row r="57" spans="1:13" x14ac:dyDescent="0.2">
      <c r="A57" s="40" t="s">
        <v>6</v>
      </c>
      <c r="B57" s="24">
        <v>100</v>
      </c>
      <c r="C57" s="24">
        <v>100</v>
      </c>
      <c r="D57" s="24">
        <v>100</v>
      </c>
      <c r="E57" s="24">
        <f t="shared" si="15"/>
        <v>91.212829179619931</v>
      </c>
      <c r="F57" s="24">
        <f t="shared" si="16"/>
        <v>94.161410839594183</v>
      </c>
      <c r="G57" s="24">
        <f t="shared" si="17"/>
        <v>90.046996883187788</v>
      </c>
      <c r="H57" s="24">
        <f t="shared" si="18"/>
        <v>8.7871708203800942</v>
      </c>
      <c r="I57" s="24">
        <f t="shared" si="19"/>
        <v>5.8385891604057987</v>
      </c>
      <c r="J57" s="26">
        <f t="shared" si="20"/>
        <v>9.953003116812198</v>
      </c>
      <c r="K57" s="20" t="s">
        <v>28</v>
      </c>
      <c r="L57" s="20" t="s">
        <v>28</v>
      </c>
      <c r="M57" s="21" t="s">
        <v>28</v>
      </c>
    </row>
    <row r="58" spans="1:13" x14ac:dyDescent="0.2">
      <c r="A58" s="40" t="s">
        <v>7</v>
      </c>
      <c r="B58" s="24">
        <v>100</v>
      </c>
      <c r="C58" s="24">
        <v>100</v>
      </c>
      <c r="D58" s="24">
        <v>100</v>
      </c>
      <c r="E58" s="24">
        <f t="shared" si="15"/>
        <v>48.67770437674703</v>
      </c>
      <c r="F58" s="24">
        <f t="shared" si="16"/>
        <v>46.834839302587497</v>
      </c>
      <c r="G58" s="24">
        <f t="shared" si="17"/>
        <v>50.233269182793947</v>
      </c>
      <c r="H58" s="24">
        <f t="shared" si="18"/>
        <v>5.7536826166290602</v>
      </c>
      <c r="I58" s="24">
        <f t="shared" si="19"/>
        <v>6.4787756619668961</v>
      </c>
      <c r="J58" s="24">
        <f t="shared" si="20"/>
        <v>5.1416306339567459</v>
      </c>
      <c r="K58" s="24">
        <f t="shared" si="21"/>
        <v>45.504844975510586</v>
      </c>
      <c r="L58" s="24">
        <f t="shared" si="21"/>
        <v>46.668194878571896</v>
      </c>
      <c r="M58" s="25">
        <f t="shared" si="21"/>
        <v>44.522859809208839</v>
      </c>
    </row>
    <row r="59" spans="1:13" x14ac:dyDescent="0.2">
      <c r="A59" s="40" t="s">
        <v>8</v>
      </c>
      <c r="B59" s="24">
        <v>100</v>
      </c>
      <c r="C59" s="24">
        <v>100</v>
      </c>
      <c r="D59" s="24">
        <v>100</v>
      </c>
      <c r="E59" s="24">
        <f t="shared" si="15"/>
        <v>35.415916845143556</v>
      </c>
      <c r="F59" s="24">
        <f t="shared" si="16"/>
        <v>36.037350795547866</v>
      </c>
      <c r="G59" s="24">
        <f t="shared" si="17"/>
        <v>34.923294383860267</v>
      </c>
      <c r="H59" s="24">
        <f t="shared" si="18"/>
        <v>7.5410252659796564</v>
      </c>
      <c r="I59" s="24">
        <f t="shared" si="19"/>
        <v>7.0209994949785965</v>
      </c>
      <c r="J59" s="24">
        <f t="shared" si="20"/>
        <v>7.9532595429685689</v>
      </c>
      <c r="K59" s="24">
        <f t="shared" si="21"/>
        <v>55.848268556853967</v>
      </c>
      <c r="L59" s="24">
        <f t="shared" si="21"/>
        <v>56.815845635873053</v>
      </c>
      <c r="M59" s="25">
        <f t="shared" si="21"/>
        <v>55.081251882213678</v>
      </c>
    </row>
    <row r="60" spans="1:13" x14ac:dyDescent="0.2">
      <c r="A60" s="40" t="s">
        <v>9</v>
      </c>
      <c r="B60" s="24">
        <v>100</v>
      </c>
      <c r="C60" s="24">
        <v>100</v>
      </c>
      <c r="D60" s="24">
        <v>100</v>
      </c>
      <c r="E60" s="24">
        <f t="shared" si="15"/>
        <v>28.094635014091573</v>
      </c>
      <c r="F60" s="24">
        <f t="shared" si="16"/>
        <v>34.817743532491832</v>
      </c>
      <c r="G60" s="24">
        <f t="shared" si="17"/>
        <v>22.984911279624676</v>
      </c>
      <c r="H60" s="24">
        <f t="shared" si="18"/>
        <v>2.6879919360684355</v>
      </c>
      <c r="I60" s="24">
        <f t="shared" si="19"/>
        <v>2.5394466181908713</v>
      </c>
      <c r="J60" s="24">
        <f t="shared" si="20"/>
        <v>2.800889940663418</v>
      </c>
      <c r="K60" s="24">
        <f t="shared" si="21"/>
        <v>69.154632028156598</v>
      </c>
      <c r="L60" s="24">
        <f t="shared" si="21"/>
        <v>62.577165391664245</v>
      </c>
      <c r="M60" s="25">
        <f t="shared" si="21"/>
        <v>74.153664439007301</v>
      </c>
    </row>
    <row r="61" spans="1:13" x14ac:dyDescent="0.2">
      <c r="A61" s="40" t="s">
        <v>10</v>
      </c>
      <c r="B61" s="24">
        <v>100</v>
      </c>
      <c r="C61" s="24">
        <v>100</v>
      </c>
      <c r="D61" s="24">
        <v>100</v>
      </c>
      <c r="E61" s="24">
        <f t="shared" si="15"/>
        <v>35.065781214177498</v>
      </c>
      <c r="F61" s="24">
        <f t="shared" si="16"/>
        <v>33.712867707043586</v>
      </c>
      <c r="G61" s="24">
        <f t="shared" si="17"/>
        <v>36.16995124859536</v>
      </c>
      <c r="H61" s="24">
        <f t="shared" si="18"/>
        <v>7.5579754571099969</v>
      </c>
      <c r="I61" s="24">
        <f t="shared" si="19"/>
        <v>6.8522080838363477</v>
      </c>
      <c r="J61" s="24">
        <f t="shared" si="20"/>
        <v>8.1339821129157137</v>
      </c>
      <c r="K61" s="24">
        <f t="shared" si="21"/>
        <v>56.446234358535833</v>
      </c>
      <c r="L61" s="24">
        <f t="shared" si="21"/>
        <v>59.432301064285141</v>
      </c>
      <c r="M61" s="25">
        <f t="shared" si="21"/>
        <v>54.009178804078275</v>
      </c>
    </row>
    <row r="62" spans="1:13" x14ac:dyDescent="0.2">
      <c r="A62" s="40" t="s">
        <v>11</v>
      </c>
      <c r="B62" s="24">
        <v>100</v>
      </c>
      <c r="C62" s="24">
        <v>100</v>
      </c>
      <c r="D62" s="24">
        <v>100</v>
      </c>
      <c r="E62" s="24">
        <f t="shared" si="15"/>
        <v>89.937542694241472</v>
      </c>
      <c r="F62" s="24">
        <f t="shared" si="16"/>
        <v>92.671776711928388</v>
      </c>
      <c r="G62" s="24">
        <f t="shared" si="17"/>
        <v>87.466410260176815</v>
      </c>
      <c r="H62" s="24">
        <f t="shared" si="18"/>
        <v>7.9451775184991913</v>
      </c>
      <c r="I62" s="24">
        <f t="shared" si="19"/>
        <v>6.2601284590223933</v>
      </c>
      <c r="J62" s="24">
        <f t="shared" si="20"/>
        <v>9.4680827844448903</v>
      </c>
      <c r="K62" s="24">
        <f t="shared" si="21"/>
        <v>1.5912726406969842</v>
      </c>
      <c r="L62" s="24">
        <f t="shared" si="21"/>
        <v>0.99726713609994511</v>
      </c>
      <c r="M62" s="25">
        <f t="shared" si="21"/>
        <v>2.1281199840214815</v>
      </c>
    </row>
    <row r="63" spans="1:13" x14ac:dyDescent="0.2">
      <c r="A63" s="40" t="s">
        <v>12</v>
      </c>
      <c r="B63" s="24">
        <v>100</v>
      </c>
      <c r="C63" s="24">
        <v>100</v>
      </c>
      <c r="D63" s="24">
        <v>100</v>
      </c>
      <c r="E63" s="24">
        <f t="shared" si="15"/>
        <v>13.442317714467352</v>
      </c>
      <c r="F63" s="24">
        <f t="shared" si="16"/>
        <v>12.421597978049082</v>
      </c>
      <c r="G63" s="24">
        <f t="shared" si="17"/>
        <v>14.335039785639889</v>
      </c>
      <c r="H63" s="24">
        <f t="shared" si="18"/>
        <v>22.55589191886385</v>
      </c>
      <c r="I63" s="24">
        <f t="shared" si="19"/>
        <v>21.579433987537762</v>
      </c>
      <c r="J63" s="24">
        <f t="shared" si="20"/>
        <v>23.409902589731356</v>
      </c>
      <c r="K63" s="24">
        <f t="shared" si="21"/>
        <v>63.859786497916758</v>
      </c>
      <c r="L63" s="24">
        <f t="shared" si="21"/>
        <v>65.847231872870452</v>
      </c>
      <c r="M63" s="25">
        <f t="shared" si="21"/>
        <v>62.121565624774057</v>
      </c>
    </row>
    <row r="64" spans="1:13" x14ac:dyDescent="0.2">
      <c r="A64" s="40" t="s">
        <v>13</v>
      </c>
      <c r="B64" s="24">
        <v>100</v>
      </c>
      <c r="C64" s="24">
        <v>100</v>
      </c>
      <c r="D64" s="24">
        <v>100</v>
      </c>
      <c r="E64" s="24">
        <f t="shared" si="15"/>
        <v>12.859234528143695</v>
      </c>
      <c r="F64" s="24">
        <f t="shared" si="16"/>
        <v>11.401901994968945</v>
      </c>
      <c r="G64" s="24">
        <f t="shared" si="17"/>
        <v>14.004025961640899</v>
      </c>
      <c r="H64" s="24">
        <f t="shared" si="18"/>
        <v>2.2460309281123276</v>
      </c>
      <c r="I64" s="24">
        <f t="shared" si="19"/>
        <v>1.852281742650957</v>
      </c>
      <c r="J64" s="24">
        <f t="shared" si="20"/>
        <v>2.5553362405249396</v>
      </c>
      <c r="K64" s="24">
        <f t="shared" si="21"/>
        <v>84.530691030443961</v>
      </c>
      <c r="L64" s="24">
        <f t="shared" si="21"/>
        <v>86.409901899204741</v>
      </c>
      <c r="M64" s="25">
        <f t="shared" si="21"/>
        <v>83.054497742145088</v>
      </c>
    </row>
    <row r="65" spans="1:13" x14ac:dyDescent="0.2">
      <c r="A65" s="40" t="s">
        <v>14</v>
      </c>
      <c r="B65" s="24">
        <v>100</v>
      </c>
      <c r="C65" s="24">
        <v>100</v>
      </c>
      <c r="D65" s="24">
        <v>100</v>
      </c>
      <c r="E65" s="24">
        <f t="shared" si="15"/>
        <v>45.512855348182512</v>
      </c>
      <c r="F65" s="24">
        <f t="shared" si="16"/>
        <v>37.296831486239228</v>
      </c>
      <c r="G65" s="24">
        <f t="shared" si="17"/>
        <v>52.427507203261946</v>
      </c>
      <c r="H65" s="24">
        <f t="shared" si="18"/>
        <v>1.5789658169828187</v>
      </c>
      <c r="I65" s="24">
        <f t="shared" si="19"/>
        <v>1.3850150240925068</v>
      </c>
      <c r="J65" s="26">
        <f t="shared" si="20"/>
        <v>1.7421958942547611</v>
      </c>
      <c r="K65" s="24">
        <f t="shared" si="21"/>
        <v>52.866520375877769</v>
      </c>
      <c r="L65" s="24">
        <f t="shared" si="21"/>
        <v>61.318153489668248</v>
      </c>
      <c r="M65" s="25">
        <f t="shared" si="21"/>
        <v>45.753578450353757</v>
      </c>
    </row>
    <row r="66" spans="1:13" x14ac:dyDescent="0.2">
      <c r="A66" s="40" t="s">
        <v>15</v>
      </c>
      <c r="B66" s="24">
        <v>100</v>
      </c>
      <c r="C66" s="24">
        <v>100</v>
      </c>
      <c r="D66" s="24">
        <v>100</v>
      </c>
      <c r="E66" s="24">
        <f t="shared" si="15"/>
        <v>17.024889112648907</v>
      </c>
      <c r="F66" s="24">
        <f t="shared" si="16"/>
        <v>14.792031062057726</v>
      </c>
      <c r="G66" s="24">
        <f t="shared" si="17"/>
        <v>18.695262225536027</v>
      </c>
      <c r="H66" s="24">
        <f t="shared" si="18"/>
        <v>4.3285232214628451</v>
      </c>
      <c r="I66" s="24">
        <f t="shared" si="19"/>
        <v>5.0490343314540818</v>
      </c>
      <c r="J66" s="24">
        <f t="shared" si="20"/>
        <v>3.7895178935839957</v>
      </c>
      <c r="K66" s="24">
        <f t="shared" si="21"/>
        <v>78.099344925244537</v>
      </c>
      <c r="L66" s="24">
        <f t="shared" si="21"/>
        <v>79.307627829264376</v>
      </c>
      <c r="M66" s="25">
        <f t="shared" si="21"/>
        <v>77.19544363375779</v>
      </c>
    </row>
  </sheetData>
  <mergeCells count="14">
    <mergeCell ref="B28:D28"/>
    <mergeCell ref="E28:G28"/>
    <mergeCell ref="H28:J28"/>
    <mergeCell ref="K28:M28"/>
    <mergeCell ref="A4:A5"/>
    <mergeCell ref="B4:D4"/>
    <mergeCell ref="E4:G4"/>
    <mergeCell ref="H4:J4"/>
    <mergeCell ref="K4:M4"/>
    <mergeCell ref="A50:A51"/>
    <mergeCell ref="B50:D50"/>
    <mergeCell ref="E50:G50"/>
    <mergeCell ref="H50:J50"/>
    <mergeCell ref="K50:M50"/>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T110"/>
  <sheetViews>
    <sheetView topLeftCell="A49" workbookViewId="0"/>
  </sheetViews>
  <sheetFormatPr defaultColWidth="9.140625" defaultRowHeight="14.25" x14ac:dyDescent="0.2"/>
  <cols>
    <col min="1" max="1" width="15.28515625" style="33" customWidth="1"/>
    <col min="2" max="13" width="10" style="33" customWidth="1"/>
    <col min="14" max="14" width="9.140625" style="33"/>
    <col min="15" max="15" width="13.85546875" style="33" customWidth="1"/>
    <col min="16" max="28" width="9.140625" style="33"/>
    <col min="29" max="29" width="13.85546875" style="33" customWidth="1"/>
    <col min="30" max="42" width="9.140625" style="33"/>
    <col min="43" max="43" width="13.85546875" style="33" customWidth="1"/>
    <col min="44" max="56" width="9.140625" style="33"/>
    <col min="57" max="57" width="13.85546875" style="33" customWidth="1"/>
    <col min="58" max="16384" width="9.140625" style="33"/>
  </cols>
  <sheetData>
    <row r="1" spans="1:20" s="37" customFormat="1" ht="15" customHeight="1" x14ac:dyDescent="0.25">
      <c r="A1" s="35" t="s">
        <v>165</v>
      </c>
      <c r="O1" s="47" t="s">
        <v>29</v>
      </c>
      <c r="T1" s="47"/>
    </row>
    <row r="2" spans="1:20" s="37" customFormat="1" ht="12" customHeight="1" x14ac:dyDescent="0.2"/>
    <row r="3" spans="1:20" ht="15.75" customHeight="1" thickBot="1" x14ac:dyDescent="0.25">
      <c r="A3" s="3" t="s">
        <v>0</v>
      </c>
      <c r="M3" s="13" t="s">
        <v>26</v>
      </c>
    </row>
    <row r="4" spans="1:20" ht="18" customHeight="1" x14ac:dyDescent="0.2">
      <c r="A4" s="123" t="s">
        <v>25</v>
      </c>
      <c r="B4" s="131" t="s">
        <v>34</v>
      </c>
      <c r="C4" s="131"/>
      <c r="D4" s="131"/>
      <c r="E4" s="131" t="s">
        <v>17</v>
      </c>
      <c r="F4" s="131"/>
      <c r="G4" s="131"/>
      <c r="H4" s="131" t="s">
        <v>18</v>
      </c>
      <c r="I4" s="131"/>
      <c r="J4" s="131"/>
      <c r="K4" s="131" t="s">
        <v>19</v>
      </c>
      <c r="L4" s="125"/>
      <c r="M4" s="125"/>
    </row>
    <row r="5" spans="1:20" ht="22.5" customHeight="1" thickBot="1" x14ac:dyDescent="0.25">
      <c r="A5" s="124"/>
      <c r="B5" s="44" t="s">
        <v>30</v>
      </c>
      <c r="C5" s="60" t="s">
        <v>160</v>
      </c>
      <c r="D5" s="60" t="s">
        <v>161</v>
      </c>
      <c r="E5" s="44" t="s">
        <v>30</v>
      </c>
      <c r="F5" s="60" t="s">
        <v>160</v>
      </c>
      <c r="G5" s="60" t="s">
        <v>161</v>
      </c>
      <c r="H5" s="44" t="s">
        <v>30</v>
      </c>
      <c r="I5" s="60" t="s">
        <v>160</v>
      </c>
      <c r="J5" s="60" t="s">
        <v>161</v>
      </c>
      <c r="K5" s="44" t="s">
        <v>30</v>
      </c>
      <c r="L5" s="60" t="s">
        <v>160</v>
      </c>
      <c r="M5" s="43" t="s">
        <v>161</v>
      </c>
    </row>
    <row r="6" spans="1:20" ht="18" customHeight="1" x14ac:dyDescent="0.2">
      <c r="A6" s="38" t="s">
        <v>1</v>
      </c>
      <c r="B6" s="18">
        <v>1066956.7325886106</v>
      </c>
      <c r="C6" s="18">
        <v>447016.76797545713</v>
      </c>
      <c r="D6" s="18">
        <v>619939.96461315325</v>
      </c>
      <c r="E6" s="18">
        <v>655048.19919771934</v>
      </c>
      <c r="F6" s="18">
        <v>264572.00958209229</v>
      </c>
      <c r="G6" s="18">
        <v>390476.18961562694</v>
      </c>
      <c r="H6" s="18">
        <v>182184.93863999998</v>
      </c>
      <c r="I6" s="18">
        <v>81168.074640000006</v>
      </c>
      <c r="J6" s="18">
        <v>101016.86399999999</v>
      </c>
      <c r="K6" s="18">
        <v>225588.33550657719</v>
      </c>
      <c r="L6" s="19">
        <v>99906.573840950849</v>
      </c>
      <c r="M6" s="19">
        <v>125681.76166562628</v>
      </c>
    </row>
    <row r="7" spans="1:20" ht="15" customHeight="1" x14ac:dyDescent="0.2">
      <c r="A7" s="39" t="s">
        <v>2</v>
      </c>
      <c r="B7" s="9">
        <v>396845.47380379151</v>
      </c>
      <c r="C7" s="9">
        <v>158975.96301055665</v>
      </c>
      <c r="D7" s="9">
        <v>237869.51079323483</v>
      </c>
      <c r="E7" s="9">
        <v>185316.16741242851</v>
      </c>
      <c r="F7" s="9">
        <v>65553.455201741948</v>
      </c>
      <c r="G7" s="9">
        <v>119762.71221068656</v>
      </c>
      <c r="H7" s="9">
        <v>123187.81700999998</v>
      </c>
      <c r="I7" s="9">
        <v>56874.275009999998</v>
      </c>
      <c r="J7" s="9">
        <v>66313.542000000001</v>
      </c>
      <c r="K7" s="9">
        <v>85748.114338400381</v>
      </c>
      <c r="L7" s="10">
        <v>35842.197794013198</v>
      </c>
      <c r="M7" s="10">
        <v>49905.916544387175</v>
      </c>
    </row>
    <row r="8" spans="1:20" ht="15" customHeight="1" x14ac:dyDescent="0.2">
      <c r="A8" s="40" t="s">
        <v>3</v>
      </c>
      <c r="B8" s="9">
        <v>145048.69933628591</v>
      </c>
      <c r="C8" s="9">
        <v>61744.818193138643</v>
      </c>
      <c r="D8" s="9">
        <v>83303.881143147257</v>
      </c>
      <c r="E8" s="9">
        <v>113965.0978996069</v>
      </c>
      <c r="F8" s="9">
        <v>49588.098285638931</v>
      </c>
      <c r="G8" s="9">
        <v>64376.999613967986</v>
      </c>
      <c r="H8" s="9">
        <v>27855.673000000003</v>
      </c>
      <c r="I8" s="9">
        <v>10735.567999999999</v>
      </c>
      <c r="J8" s="9">
        <v>17120.105</v>
      </c>
      <c r="K8" s="9">
        <v>3125.2505764093962</v>
      </c>
      <c r="L8" s="10">
        <v>1389.6520472301138</v>
      </c>
      <c r="M8" s="10">
        <v>1735.5985291792822</v>
      </c>
    </row>
    <row r="9" spans="1:20" ht="15" customHeight="1" x14ac:dyDescent="0.2">
      <c r="A9" s="40" t="s">
        <v>4</v>
      </c>
      <c r="B9" s="9">
        <v>33490.422356859788</v>
      </c>
      <c r="C9" s="9">
        <v>14368.444132863817</v>
      </c>
      <c r="D9" s="9">
        <v>19121.978223995979</v>
      </c>
      <c r="E9" s="9">
        <v>20048.251074510543</v>
      </c>
      <c r="F9" s="9">
        <v>8725.6058505145593</v>
      </c>
      <c r="G9" s="9">
        <v>11322.645223995982</v>
      </c>
      <c r="H9" s="9">
        <v>6984.6659999999993</v>
      </c>
      <c r="I9" s="9">
        <v>2809.9719999999998</v>
      </c>
      <c r="J9" s="9">
        <v>4174.6939999999995</v>
      </c>
      <c r="K9" s="9">
        <v>6304.848</v>
      </c>
      <c r="L9" s="10">
        <v>2766.0020000000004</v>
      </c>
      <c r="M9" s="10">
        <v>3538.846</v>
      </c>
    </row>
    <row r="10" spans="1:20" ht="15" customHeight="1" x14ac:dyDescent="0.2">
      <c r="A10" s="40" t="s">
        <v>5</v>
      </c>
      <c r="B10" s="9">
        <v>48827.309780095864</v>
      </c>
      <c r="C10" s="9">
        <v>20766.932018431573</v>
      </c>
      <c r="D10" s="9">
        <v>28060.377761664295</v>
      </c>
      <c r="E10" s="9">
        <v>36630.913929591494</v>
      </c>
      <c r="F10" s="9">
        <v>14241.209167927207</v>
      </c>
      <c r="G10" s="9">
        <v>22389.704761664292</v>
      </c>
      <c r="H10" s="9">
        <v>520.86800000000005</v>
      </c>
      <c r="I10" s="9">
        <v>290.29300000000001</v>
      </c>
      <c r="J10" s="20">
        <v>230.57499999999999</v>
      </c>
      <c r="K10" s="9">
        <v>11378.847000000002</v>
      </c>
      <c r="L10" s="10">
        <v>6067.3300000000008</v>
      </c>
      <c r="M10" s="10">
        <v>5311.5169999999998</v>
      </c>
    </row>
    <row r="11" spans="1:20" ht="15" customHeight="1" x14ac:dyDescent="0.2">
      <c r="A11" s="40" t="s">
        <v>6</v>
      </c>
      <c r="B11" s="9">
        <v>2481.468787735047</v>
      </c>
      <c r="C11" s="9">
        <v>982.83515342562407</v>
      </c>
      <c r="D11" s="9">
        <v>1498.6336343094231</v>
      </c>
      <c r="E11" s="9">
        <v>2454.4857877350469</v>
      </c>
      <c r="F11" s="9">
        <v>977.69815342562424</v>
      </c>
      <c r="G11" s="9">
        <v>1476.7876343094229</v>
      </c>
      <c r="H11" s="9">
        <v>26.982999999999997</v>
      </c>
      <c r="I11" s="9">
        <v>5.1370000000000005</v>
      </c>
      <c r="J11" s="20">
        <v>21.845999999999997</v>
      </c>
      <c r="K11" s="20" t="s">
        <v>28</v>
      </c>
      <c r="L11" s="21" t="s">
        <v>28</v>
      </c>
      <c r="M11" s="10" t="s">
        <v>28</v>
      </c>
    </row>
    <row r="12" spans="1:20" ht="15" customHeight="1" x14ac:dyDescent="0.2">
      <c r="A12" s="40" t="s">
        <v>7</v>
      </c>
      <c r="B12" s="9">
        <v>12721.848519323326</v>
      </c>
      <c r="C12" s="9">
        <v>5131.0297123315031</v>
      </c>
      <c r="D12" s="9">
        <v>7590.8188069918224</v>
      </c>
      <c r="E12" s="9">
        <v>10229.424736630914</v>
      </c>
      <c r="F12" s="9">
        <v>3986.147712331504</v>
      </c>
      <c r="G12" s="9">
        <v>6243.2770242994084</v>
      </c>
      <c r="H12" s="9">
        <v>369.10799999999995</v>
      </c>
      <c r="I12" s="9">
        <v>156.541</v>
      </c>
      <c r="J12" s="9">
        <v>212.56699999999998</v>
      </c>
      <c r="K12" s="9">
        <v>2119.346</v>
      </c>
      <c r="L12" s="10">
        <v>987.86900000000014</v>
      </c>
      <c r="M12" s="10">
        <v>1131.4769999999999</v>
      </c>
    </row>
    <row r="13" spans="1:20" ht="15" customHeight="1" x14ac:dyDescent="0.2">
      <c r="A13" s="40" t="s">
        <v>8</v>
      </c>
      <c r="B13" s="9">
        <v>32060.90286845103</v>
      </c>
      <c r="C13" s="9">
        <v>14108.471412720966</v>
      </c>
      <c r="D13" s="9">
        <v>17952.43145573006</v>
      </c>
      <c r="E13" s="9">
        <v>25150.639868451024</v>
      </c>
      <c r="F13" s="9">
        <v>11083.106412720968</v>
      </c>
      <c r="G13" s="9">
        <v>14067.533455730056</v>
      </c>
      <c r="H13" s="9">
        <v>796.64499999999987</v>
      </c>
      <c r="I13" s="9">
        <v>340.52499999999998</v>
      </c>
      <c r="J13" s="9">
        <v>456.12</v>
      </c>
      <c r="K13" s="9">
        <v>5921.5460000000003</v>
      </c>
      <c r="L13" s="10">
        <v>2674.7299999999996</v>
      </c>
      <c r="M13" s="10">
        <v>3246.8159999999998</v>
      </c>
    </row>
    <row r="14" spans="1:20" ht="15" customHeight="1" x14ac:dyDescent="0.2">
      <c r="A14" s="40" t="s">
        <v>9</v>
      </c>
      <c r="B14" s="9">
        <v>24829.040532118364</v>
      </c>
      <c r="C14" s="9">
        <v>10515.04931776477</v>
      </c>
      <c r="D14" s="9">
        <v>14313.991214353595</v>
      </c>
      <c r="E14" s="9">
        <v>17925.480902118365</v>
      </c>
      <c r="F14" s="9">
        <v>7750.5656877647689</v>
      </c>
      <c r="G14" s="9">
        <v>10174.915214353598</v>
      </c>
      <c r="H14" s="9">
        <v>308.11863</v>
      </c>
      <c r="I14" s="9">
        <v>127.56363</v>
      </c>
      <c r="J14" s="9">
        <v>180.55500000000001</v>
      </c>
      <c r="K14" s="9">
        <v>6574.5259999999998</v>
      </c>
      <c r="L14" s="10">
        <v>2620.018</v>
      </c>
      <c r="M14" s="10">
        <v>3954.5080000000003</v>
      </c>
    </row>
    <row r="15" spans="1:20" ht="15" customHeight="1" x14ac:dyDescent="0.2">
      <c r="A15" s="40" t="s">
        <v>10</v>
      </c>
      <c r="B15" s="9">
        <v>31818.032634110619</v>
      </c>
      <c r="C15" s="9">
        <v>13830.575712719459</v>
      </c>
      <c r="D15" s="9">
        <v>17987.456921391164</v>
      </c>
      <c r="E15" s="9">
        <v>26618.555187251735</v>
      </c>
      <c r="F15" s="9">
        <v>11459.186712719458</v>
      </c>
      <c r="G15" s="9">
        <v>15159.368474532275</v>
      </c>
      <c r="H15" s="9">
        <v>583.02299999999991</v>
      </c>
      <c r="I15" s="9">
        <v>235.09899999999999</v>
      </c>
      <c r="J15" s="9">
        <v>347.92399999999998</v>
      </c>
      <c r="K15" s="9">
        <v>4480.6730000000007</v>
      </c>
      <c r="L15" s="10">
        <v>2136.2000000000003</v>
      </c>
      <c r="M15" s="10">
        <v>2344.473</v>
      </c>
    </row>
    <row r="16" spans="1:20" ht="15" customHeight="1" x14ac:dyDescent="0.2">
      <c r="A16" s="40" t="s">
        <v>11</v>
      </c>
      <c r="B16" s="9">
        <v>15205.970134271249</v>
      </c>
      <c r="C16" s="9">
        <v>7423.6610353740034</v>
      </c>
      <c r="D16" s="9">
        <v>7782.3090988972472</v>
      </c>
      <c r="E16" s="9">
        <v>14976.656587807618</v>
      </c>
      <c r="F16" s="9">
        <v>7341.5958153740039</v>
      </c>
      <c r="G16" s="9">
        <v>7635.0607724336132</v>
      </c>
      <c r="H16" s="9">
        <v>176.30799999999999</v>
      </c>
      <c r="I16" s="9">
        <v>66.846000000000004</v>
      </c>
      <c r="J16" s="9">
        <v>109.46199999999999</v>
      </c>
      <c r="K16" s="20">
        <v>37.471999999999994</v>
      </c>
      <c r="L16" s="21">
        <v>11.428000000000001</v>
      </c>
      <c r="M16" s="21">
        <v>26.044</v>
      </c>
    </row>
    <row r="17" spans="1:14" ht="15" customHeight="1" x14ac:dyDescent="0.2">
      <c r="A17" s="40" t="s">
        <v>12</v>
      </c>
      <c r="B17" s="9">
        <v>188343.21244216964</v>
      </c>
      <c r="C17" s="9">
        <v>81639.64323267588</v>
      </c>
      <c r="D17" s="9">
        <v>106703.56920949373</v>
      </c>
      <c r="E17" s="9">
        <v>107104.29620497773</v>
      </c>
      <c r="F17" s="9">
        <v>44672.339058478989</v>
      </c>
      <c r="G17" s="9">
        <v>62431.957146498724</v>
      </c>
      <c r="H17" s="9">
        <v>19625.352999999999</v>
      </c>
      <c r="I17" s="9">
        <v>8739.652</v>
      </c>
      <c r="J17" s="9">
        <v>10885.700999999999</v>
      </c>
      <c r="K17" s="9">
        <v>61313.372591767395</v>
      </c>
      <c r="L17" s="10">
        <v>28056.860999707555</v>
      </c>
      <c r="M17" s="10">
        <v>33256.51159205984</v>
      </c>
    </row>
    <row r="18" spans="1:14" ht="15" customHeight="1" x14ac:dyDescent="0.2">
      <c r="A18" s="40" t="s">
        <v>13</v>
      </c>
      <c r="B18" s="9">
        <v>42488.869689809682</v>
      </c>
      <c r="C18" s="9">
        <v>16715.68006040432</v>
      </c>
      <c r="D18" s="9">
        <v>25773.189629405359</v>
      </c>
      <c r="E18" s="9">
        <v>24815.236883225803</v>
      </c>
      <c r="F18" s="9">
        <v>8797.756060404321</v>
      </c>
      <c r="G18" s="9">
        <v>16017.480822821482</v>
      </c>
      <c r="H18" s="9">
        <v>643.97300000000007</v>
      </c>
      <c r="I18" s="9">
        <v>252.16200000000003</v>
      </c>
      <c r="J18" s="9">
        <v>391.81099999999992</v>
      </c>
      <c r="K18" s="9">
        <v>16926.38</v>
      </c>
      <c r="L18" s="10">
        <v>7613.9120000000003</v>
      </c>
      <c r="M18" s="10">
        <v>9312.4680000000008</v>
      </c>
    </row>
    <row r="19" spans="1:14" ht="15" customHeight="1" x14ac:dyDescent="0.2">
      <c r="A19" s="40" t="s">
        <v>14</v>
      </c>
      <c r="B19" s="9">
        <v>35281.093846356984</v>
      </c>
      <c r="C19" s="9">
        <v>14789.399591103644</v>
      </c>
      <c r="D19" s="9">
        <v>20491.694255253344</v>
      </c>
      <c r="E19" s="9">
        <v>31223.703846356995</v>
      </c>
      <c r="F19" s="9">
        <v>12666.208591103645</v>
      </c>
      <c r="G19" s="9">
        <v>18557.49525525335</v>
      </c>
      <c r="H19" s="9">
        <v>114.839</v>
      </c>
      <c r="I19" s="9">
        <v>45.297000000000004</v>
      </c>
      <c r="J19" s="20">
        <v>69.542000000000002</v>
      </c>
      <c r="K19" s="9">
        <v>3938.6570000000002</v>
      </c>
      <c r="L19" s="10">
        <v>2077.8940000000002</v>
      </c>
      <c r="M19" s="10">
        <v>1860.7629999999999</v>
      </c>
    </row>
    <row r="20" spans="1:14" ht="15" customHeight="1" x14ac:dyDescent="0.2">
      <c r="A20" s="40" t="s">
        <v>15</v>
      </c>
      <c r="B20" s="9">
        <v>57514.387857231472</v>
      </c>
      <c r="C20" s="9">
        <v>26024.265391946356</v>
      </c>
      <c r="D20" s="9">
        <v>31490.122465285116</v>
      </c>
      <c r="E20" s="9">
        <v>38589.288877026593</v>
      </c>
      <c r="F20" s="9">
        <v>17729.036871946351</v>
      </c>
      <c r="G20" s="9">
        <v>20860.252005080227</v>
      </c>
      <c r="H20" s="9">
        <v>991.56400000000008</v>
      </c>
      <c r="I20" s="9">
        <v>489.14399999999995</v>
      </c>
      <c r="J20" s="9">
        <v>502.42</v>
      </c>
      <c r="K20" s="9">
        <v>17719.303000000004</v>
      </c>
      <c r="L20" s="10">
        <v>7662.48</v>
      </c>
      <c r="M20" s="10">
        <v>10056.823000000002</v>
      </c>
    </row>
    <row r="21" spans="1:14" ht="7.5" customHeight="1" x14ac:dyDescent="0.2"/>
    <row r="22" spans="1:14" s="55" customFormat="1" ht="13.5" customHeight="1" x14ac:dyDescent="0.25">
      <c r="A22" s="54" t="s">
        <v>35</v>
      </c>
    </row>
    <row r="23" spans="1:14" ht="15" customHeight="1" x14ac:dyDescent="0.2"/>
    <row r="24" spans="1:14" ht="15" customHeight="1" x14ac:dyDescent="0.2"/>
    <row r="25" spans="1:14" ht="15" customHeight="1" x14ac:dyDescent="0.2">
      <c r="A25" s="35" t="s">
        <v>262</v>
      </c>
      <c r="B25" s="37"/>
      <c r="C25" s="37"/>
      <c r="D25" s="37"/>
      <c r="E25" s="37"/>
      <c r="F25" s="37"/>
      <c r="G25" s="37"/>
      <c r="H25" s="37"/>
      <c r="I25" s="37"/>
      <c r="J25" s="37"/>
      <c r="K25" s="37"/>
      <c r="L25" s="37"/>
      <c r="M25" s="37"/>
      <c r="N25" s="52"/>
    </row>
    <row r="26" spans="1:14" ht="15" customHeight="1" x14ac:dyDescent="0.2">
      <c r="A26" s="37"/>
      <c r="B26" s="37"/>
      <c r="C26" s="37"/>
      <c r="D26" s="37"/>
      <c r="E26" s="37"/>
      <c r="F26" s="37"/>
      <c r="G26" s="37"/>
      <c r="H26" s="37"/>
      <c r="I26" s="37"/>
      <c r="J26" s="37"/>
      <c r="K26" s="37"/>
      <c r="L26" s="37"/>
      <c r="M26" s="37"/>
      <c r="N26" s="52"/>
    </row>
    <row r="27" spans="1:14" ht="15" customHeight="1" thickBot="1" x14ac:dyDescent="0.25">
      <c r="A27" s="3" t="s">
        <v>0</v>
      </c>
      <c r="M27" s="13" t="s">
        <v>43</v>
      </c>
      <c r="N27" s="52"/>
    </row>
    <row r="28" spans="1:14" ht="18" customHeight="1" x14ac:dyDescent="0.2">
      <c r="A28" s="123" t="s">
        <v>25</v>
      </c>
      <c r="B28" s="131" t="s">
        <v>34</v>
      </c>
      <c r="C28" s="131"/>
      <c r="D28" s="131"/>
      <c r="E28" s="131" t="s">
        <v>17</v>
      </c>
      <c r="F28" s="131"/>
      <c r="G28" s="131"/>
      <c r="H28" s="131" t="s">
        <v>18</v>
      </c>
      <c r="I28" s="131"/>
      <c r="J28" s="131"/>
      <c r="K28" s="131" t="s">
        <v>19</v>
      </c>
      <c r="L28" s="125"/>
      <c r="M28" s="125"/>
      <c r="N28" s="52"/>
    </row>
    <row r="29" spans="1:14" ht="22.5" customHeight="1" thickBot="1" x14ac:dyDescent="0.25">
      <c r="A29" s="124"/>
      <c r="B29" s="44" t="s">
        <v>30</v>
      </c>
      <c r="C29" s="60" t="s">
        <v>160</v>
      </c>
      <c r="D29" s="60" t="s">
        <v>161</v>
      </c>
      <c r="E29" s="44" t="s">
        <v>30</v>
      </c>
      <c r="F29" s="60" t="s">
        <v>160</v>
      </c>
      <c r="G29" s="60" t="s">
        <v>161</v>
      </c>
      <c r="H29" s="44" t="s">
        <v>30</v>
      </c>
      <c r="I29" s="60" t="s">
        <v>160</v>
      </c>
      <c r="J29" s="60" t="s">
        <v>161</v>
      </c>
      <c r="K29" s="44" t="s">
        <v>30</v>
      </c>
      <c r="L29" s="60" t="s">
        <v>160</v>
      </c>
      <c r="M29" s="43" t="s">
        <v>161</v>
      </c>
      <c r="N29" s="52"/>
    </row>
    <row r="30" spans="1:14" ht="15" customHeight="1" x14ac:dyDescent="0.2">
      <c r="A30" s="38" t="s">
        <v>1</v>
      </c>
      <c r="B30" s="22">
        <f>B6/B$6*100</f>
        <v>100</v>
      </c>
      <c r="C30" s="22">
        <f t="shared" ref="C30:M30" si="0">C6/C$6*100</f>
        <v>100</v>
      </c>
      <c r="D30" s="22">
        <f t="shared" si="0"/>
        <v>100</v>
      </c>
      <c r="E30" s="22">
        <f t="shared" si="0"/>
        <v>100</v>
      </c>
      <c r="F30" s="22">
        <f t="shared" si="0"/>
        <v>100</v>
      </c>
      <c r="G30" s="22">
        <f t="shared" si="0"/>
        <v>100</v>
      </c>
      <c r="H30" s="22">
        <f t="shared" si="0"/>
        <v>100</v>
      </c>
      <c r="I30" s="22">
        <f t="shared" si="0"/>
        <v>100</v>
      </c>
      <c r="J30" s="22">
        <f t="shared" si="0"/>
        <v>100</v>
      </c>
      <c r="K30" s="22">
        <f t="shared" si="0"/>
        <v>100</v>
      </c>
      <c r="L30" s="22">
        <f t="shared" si="0"/>
        <v>100</v>
      </c>
      <c r="M30" s="23">
        <f t="shared" si="0"/>
        <v>100</v>
      </c>
      <c r="N30" s="52"/>
    </row>
    <row r="31" spans="1:14" ht="15" customHeight="1" x14ac:dyDescent="0.2">
      <c r="A31" s="39" t="s">
        <v>2</v>
      </c>
      <c r="B31" s="24">
        <f t="shared" ref="B31:M31" si="1">B7/B$6*100</f>
        <v>37.194148711258407</v>
      </c>
      <c r="C31" s="24">
        <f t="shared" si="1"/>
        <v>35.563758319527963</v>
      </c>
      <c r="D31" s="24">
        <f t="shared" si="1"/>
        <v>38.369765521031866</v>
      </c>
      <c r="E31" s="24">
        <f t="shared" si="1"/>
        <v>28.290462845237556</v>
      </c>
      <c r="F31" s="24">
        <f t="shared" si="1"/>
        <v>24.77716947657753</v>
      </c>
      <c r="G31" s="24">
        <f t="shared" si="1"/>
        <v>30.670938560575838</v>
      </c>
      <c r="H31" s="24">
        <f t="shared" si="1"/>
        <v>67.616905068876662</v>
      </c>
      <c r="I31" s="24">
        <f t="shared" si="1"/>
        <v>70.069759892976563</v>
      </c>
      <c r="J31" s="24">
        <f t="shared" si="1"/>
        <v>65.646011343214937</v>
      </c>
      <c r="K31" s="24">
        <f t="shared" si="1"/>
        <v>38.010881256712999</v>
      </c>
      <c r="L31" s="24">
        <f t="shared" si="1"/>
        <v>35.87571509665942</v>
      </c>
      <c r="M31" s="25">
        <f t="shared" si="1"/>
        <v>39.708161218459708</v>
      </c>
      <c r="N31" s="52"/>
    </row>
    <row r="32" spans="1:14" ht="15" customHeight="1" x14ac:dyDescent="0.2">
      <c r="A32" s="40" t="s">
        <v>3</v>
      </c>
      <c r="B32" s="24">
        <f t="shared" ref="B32:M32" si="2">B8/B$6*100</f>
        <v>13.594618685649431</v>
      </c>
      <c r="C32" s="24">
        <f t="shared" si="2"/>
        <v>13.812640289262854</v>
      </c>
      <c r="D32" s="24">
        <f t="shared" si="2"/>
        <v>13.437411023360857</v>
      </c>
      <c r="E32" s="24">
        <f t="shared" si="2"/>
        <v>17.397971330840612</v>
      </c>
      <c r="F32" s="24">
        <f t="shared" si="2"/>
        <v>18.742760567894681</v>
      </c>
      <c r="G32" s="24">
        <f t="shared" si="2"/>
        <v>16.486792620399921</v>
      </c>
      <c r="H32" s="24">
        <f t="shared" si="2"/>
        <v>15.289778182511126</v>
      </c>
      <c r="I32" s="24">
        <f t="shared" si="2"/>
        <v>13.226343051273339</v>
      </c>
      <c r="J32" s="24">
        <f t="shared" si="2"/>
        <v>16.947769235837693</v>
      </c>
      <c r="K32" s="24">
        <f t="shared" si="2"/>
        <v>1.3853777365710813</v>
      </c>
      <c r="L32" s="24">
        <f t="shared" si="2"/>
        <v>1.3909515598467128</v>
      </c>
      <c r="M32" s="25">
        <f t="shared" si="2"/>
        <v>1.3809470094768452</v>
      </c>
      <c r="N32" s="52"/>
    </row>
    <row r="33" spans="1:14" ht="15" customHeight="1" x14ac:dyDescent="0.2">
      <c r="A33" s="40" t="s">
        <v>4</v>
      </c>
      <c r="B33" s="24">
        <f t="shared" ref="B33:M33" si="3">B9/B$6*100</f>
        <v>3.1388735207290526</v>
      </c>
      <c r="C33" s="24">
        <f t="shared" si="3"/>
        <v>3.2142964564704419</v>
      </c>
      <c r="D33" s="24">
        <f t="shared" si="3"/>
        <v>3.084488711084826</v>
      </c>
      <c r="E33" s="24">
        <f t="shared" si="3"/>
        <v>3.0605764734663734</v>
      </c>
      <c r="F33" s="24">
        <f t="shared" si="3"/>
        <v>3.298007927708297</v>
      </c>
      <c r="G33" s="24">
        <f t="shared" si="3"/>
        <v>2.8997018320481089</v>
      </c>
      <c r="H33" s="24">
        <f t="shared" si="3"/>
        <v>3.8338328360950835</v>
      </c>
      <c r="I33" s="24">
        <f t="shared" si="3"/>
        <v>3.4619177705802482</v>
      </c>
      <c r="J33" s="24">
        <f t="shared" si="3"/>
        <v>4.1326703628415942</v>
      </c>
      <c r="K33" s="24">
        <f t="shared" si="3"/>
        <v>2.7948466332897683</v>
      </c>
      <c r="L33" s="24">
        <f t="shared" si="3"/>
        <v>2.7685885859757509</v>
      </c>
      <c r="M33" s="25">
        <f t="shared" si="3"/>
        <v>2.8157196025108449</v>
      </c>
      <c r="N33" s="52"/>
    </row>
    <row r="34" spans="1:14" ht="15" customHeight="1" x14ac:dyDescent="0.2">
      <c r="A34" s="40" t="s">
        <v>5</v>
      </c>
      <c r="B34" s="24">
        <f t="shared" ref="B34:M34" si="4">B10/B$6*100</f>
        <v>4.5763158231948982</v>
      </c>
      <c r="C34" s="24">
        <f t="shared" si="4"/>
        <v>4.6456718195349112</v>
      </c>
      <c r="D34" s="24">
        <f t="shared" si="4"/>
        <v>4.526305668835878</v>
      </c>
      <c r="E34" s="24">
        <f t="shared" si="4"/>
        <v>5.5920944404481663</v>
      </c>
      <c r="F34" s="24">
        <f t="shared" si="4"/>
        <v>5.3827346250353809</v>
      </c>
      <c r="G34" s="24">
        <f t="shared" si="4"/>
        <v>5.7339487930631687</v>
      </c>
      <c r="H34" s="24">
        <f t="shared" si="4"/>
        <v>0.2859006918399784</v>
      </c>
      <c r="I34" s="24">
        <f t="shared" si="4"/>
        <v>0.35764430940061043</v>
      </c>
      <c r="J34" s="26">
        <f t="shared" si="4"/>
        <v>0.22825396757515659</v>
      </c>
      <c r="K34" s="24">
        <f t="shared" si="4"/>
        <v>5.0440759600658716</v>
      </c>
      <c r="L34" s="24">
        <f t="shared" si="4"/>
        <v>6.0730037741651133</v>
      </c>
      <c r="M34" s="25">
        <f t="shared" si="4"/>
        <v>4.2261637087258377</v>
      </c>
      <c r="N34" s="52"/>
    </row>
    <row r="35" spans="1:14" ht="15" customHeight="1" x14ac:dyDescent="0.2">
      <c r="A35" s="40" t="s">
        <v>6</v>
      </c>
      <c r="B35" s="24">
        <f t="shared" ref="B35:J35" si="5">B11/B$6*100</f>
        <v>0.23257445329714541</v>
      </c>
      <c r="C35" s="24">
        <f t="shared" si="5"/>
        <v>0.21986538846784054</v>
      </c>
      <c r="D35" s="24">
        <f t="shared" si="5"/>
        <v>0.24173851015470194</v>
      </c>
      <c r="E35" s="24">
        <f t="shared" si="5"/>
        <v>0.37470308150472242</v>
      </c>
      <c r="F35" s="24">
        <f t="shared" si="5"/>
        <v>0.36953952724249189</v>
      </c>
      <c r="G35" s="24">
        <f t="shared" si="5"/>
        <v>0.37820171205909592</v>
      </c>
      <c r="H35" s="24">
        <f t="shared" si="5"/>
        <v>1.481077426126799E-2</v>
      </c>
      <c r="I35" s="24">
        <f t="shared" si="5"/>
        <v>6.3288429875709568E-3</v>
      </c>
      <c r="J35" s="26">
        <f t="shared" si="5"/>
        <v>2.1626092055282969E-2</v>
      </c>
      <c r="K35" s="20" t="s">
        <v>28</v>
      </c>
      <c r="L35" s="20" t="s">
        <v>28</v>
      </c>
      <c r="M35" s="10" t="s">
        <v>28</v>
      </c>
      <c r="N35" s="52"/>
    </row>
    <row r="36" spans="1:14" ht="15" customHeight="1" x14ac:dyDescent="0.2">
      <c r="A36" s="40" t="s">
        <v>7</v>
      </c>
      <c r="B36" s="24">
        <f t="shared" ref="B36:M36" si="6">B12/B$6*100</f>
        <v>1.1923490550978626</v>
      </c>
      <c r="C36" s="24">
        <f t="shared" si="6"/>
        <v>1.147838309415099</v>
      </c>
      <c r="D36" s="24">
        <f t="shared" si="6"/>
        <v>1.2244441785146962</v>
      </c>
      <c r="E36" s="24">
        <f t="shared" si="6"/>
        <v>1.5616293196683182</v>
      </c>
      <c r="F36" s="24">
        <f t="shared" si="6"/>
        <v>1.5066399951483411</v>
      </c>
      <c r="G36" s="24">
        <f t="shared" si="6"/>
        <v>1.5988880219419022</v>
      </c>
      <c r="H36" s="24">
        <f t="shared" si="6"/>
        <v>0.20260072141823018</v>
      </c>
      <c r="I36" s="24">
        <f t="shared" si="6"/>
        <v>0.19286030954201772</v>
      </c>
      <c r="J36" s="24">
        <f t="shared" si="6"/>
        <v>0.21042724113866773</v>
      </c>
      <c r="K36" s="24">
        <f t="shared" si="6"/>
        <v>0.93947499335053553</v>
      </c>
      <c r="L36" s="24">
        <f t="shared" si="6"/>
        <v>0.98879279112570384</v>
      </c>
      <c r="M36" s="25">
        <f t="shared" si="6"/>
        <v>0.9002714355725463</v>
      </c>
      <c r="N36" s="52"/>
    </row>
    <row r="37" spans="1:14" ht="15" customHeight="1" x14ac:dyDescent="0.2">
      <c r="A37" s="40" t="s">
        <v>8</v>
      </c>
      <c r="B37" s="24">
        <f t="shared" ref="B37:M37" si="7">B13/B$6*100</f>
        <v>3.0048925030601819</v>
      </c>
      <c r="C37" s="24">
        <f t="shared" si="7"/>
        <v>3.156139192858102</v>
      </c>
      <c r="D37" s="24">
        <f t="shared" si="7"/>
        <v>2.8958338678701736</v>
      </c>
      <c r="E37" s="24">
        <f t="shared" si="7"/>
        <v>3.839509810004007</v>
      </c>
      <c r="F37" s="24">
        <f t="shared" si="7"/>
        <v>4.1890698982962764</v>
      </c>
      <c r="G37" s="24">
        <f t="shared" si="7"/>
        <v>3.6026610148950993</v>
      </c>
      <c r="H37" s="24">
        <f t="shared" si="7"/>
        <v>0.43727269989874507</v>
      </c>
      <c r="I37" s="24">
        <f t="shared" si="7"/>
        <v>0.4195307102087989</v>
      </c>
      <c r="J37" s="24">
        <f t="shared" si="7"/>
        <v>0.45152856853683365</v>
      </c>
      <c r="K37" s="24">
        <f t="shared" si="7"/>
        <v>2.6249344793039411</v>
      </c>
      <c r="L37" s="24">
        <f t="shared" si="7"/>
        <v>2.6772312343110807</v>
      </c>
      <c r="M37" s="25">
        <f t="shared" si="7"/>
        <v>2.5833628976637728</v>
      </c>
      <c r="N37" s="52"/>
    </row>
    <row r="38" spans="1:14" ht="15" customHeight="1" x14ac:dyDescent="0.2">
      <c r="A38" s="40" t="s">
        <v>9</v>
      </c>
      <c r="B38" s="24">
        <f t="shared" ref="B38:M38" si="8">B14/B$6*100</f>
        <v>2.3270897285477616</v>
      </c>
      <c r="C38" s="24">
        <f t="shared" si="8"/>
        <v>2.3522717873397725</v>
      </c>
      <c r="D38" s="24">
        <f t="shared" si="8"/>
        <v>2.3089318371796894</v>
      </c>
      <c r="E38" s="24">
        <f t="shared" si="8"/>
        <v>2.7365132709429445</v>
      </c>
      <c r="F38" s="24">
        <f t="shared" si="8"/>
        <v>2.9294730383638323</v>
      </c>
      <c r="G38" s="24">
        <f t="shared" si="8"/>
        <v>2.6057709752723923</v>
      </c>
      <c r="H38" s="24">
        <f t="shared" si="8"/>
        <v>0.16912409571289908</v>
      </c>
      <c r="I38" s="24">
        <f t="shared" si="8"/>
        <v>0.15715985695826279</v>
      </c>
      <c r="J38" s="24">
        <f t="shared" si="8"/>
        <v>0.17873748288206615</v>
      </c>
      <c r="K38" s="24">
        <f t="shared" si="8"/>
        <v>2.914390934813345</v>
      </c>
      <c r="L38" s="24">
        <f t="shared" si="8"/>
        <v>2.6224680711912045</v>
      </c>
      <c r="M38" s="25">
        <f t="shared" si="8"/>
        <v>3.1464453931835288</v>
      </c>
      <c r="N38" s="52"/>
    </row>
    <row r="39" spans="1:14" ht="15" customHeight="1" x14ac:dyDescent="0.2">
      <c r="A39" s="40" t="s">
        <v>10</v>
      </c>
      <c r="B39" s="24">
        <f t="shared" ref="B39:M39" si="9">B15/B$6*100</f>
        <v>2.9821296086594717</v>
      </c>
      <c r="C39" s="24">
        <f t="shared" si="9"/>
        <v>3.0939724644688962</v>
      </c>
      <c r="D39" s="24">
        <f t="shared" si="9"/>
        <v>2.9014836836040176</v>
      </c>
      <c r="E39" s="24">
        <f t="shared" si="9"/>
        <v>4.0636025287686053</v>
      </c>
      <c r="F39" s="24">
        <f t="shared" si="9"/>
        <v>4.3312165677767442</v>
      </c>
      <c r="G39" s="24">
        <f t="shared" si="9"/>
        <v>3.8822773008143479</v>
      </c>
      <c r="H39" s="24">
        <f t="shared" si="9"/>
        <v>0.32001712345281275</v>
      </c>
      <c r="I39" s="24">
        <f t="shared" si="9"/>
        <v>0.28964466761435548</v>
      </c>
      <c r="J39" s="24">
        <f t="shared" si="9"/>
        <v>0.34442169972728515</v>
      </c>
      <c r="K39" s="24">
        <f t="shared" si="9"/>
        <v>1.9862166144088436</v>
      </c>
      <c r="L39" s="24">
        <f t="shared" si="9"/>
        <v>2.1381976359241239</v>
      </c>
      <c r="M39" s="25">
        <f t="shared" si="9"/>
        <v>1.8654043108000202</v>
      </c>
      <c r="N39" s="52"/>
    </row>
    <row r="40" spans="1:14" ht="15" customHeight="1" x14ac:dyDescent="0.2">
      <c r="A40" s="40" t="s">
        <v>11</v>
      </c>
      <c r="B40" s="24">
        <f t="shared" ref="B40:M40" si="10">B16/B$6*100</f>
        <v>1.425172143333225</v>
      </c>
      <c r="C40" s="24">
        <f t="shared" si="10"/>
        <v>1.6607119838022697</v>
      </c>
      <c r="D40" s="24">
        <f t="shared" si="10"/>
        <v>1.255332700441963</v>
      </c>
      <c r="E40" s="24">
        <f t="shared" si="10"/>
        <v>2.2863442119450927</v>
      </c>
      <c r="F40" s="24">
        <f t="shared" si="10"/>
        <v>2.7748951323197435</v>
      </c>
      <c r="G40" s="24">
        <f t="shared" si="10"/>
        <v>1.9553204460300992</v>
      </c>
      <c r="H40" s="24">
        <f t="shared" si="10"/>
        <v>9.6774190729557008E-2</v>
      </c>
      <c r="I40" s="24">
        <f t="shared" si="10"/>
        <v>8.235503958480983E-2</v>
      </c>
      <c r="J40" s="24">
        <f t="shared" si="10"/>
        <v>0.10836012489954153</v>
      </c>
      <c r="K40" s="26">
        <f t="shared" si="10"/>
        <v>1.6610787927422547E-2</v>
      </c>
      <c r="L40" s="26">
        <f t="shared" si="10"/>
        <v>1.1438686725653444E-2</v>
      </c>
      <c r="M40" s="27">
        <f t="shared" si="10"/>
        <v>2.0722179300199119E-2</v>
      </c>
      <c r="N40" s="52"/>
    </row>
    <row r="41" spans="1:14" ht="15" customHeight="1" x14ac:dyDescent="0.2">
      <c r="A41" s="40" t="s">
        <v>12</v>
      </c>
      <c r="B41" s="24">
        <f t="shared" ref="B41:M41" si="11">B17/B$6*100</f>
        <v>17.652375835824042</v>
      </c>
      <c r="C41" s="24">
        <f t="shared" si="11"/>
        <v>18.263217194831984</v>
      </c>
      <c r="D41" s="24">
        <f t="shared" si="11"/>
        <v>17.211919750338645</v>
      </c>
      <c r="E41" s="24">
        <f t="shared" si="11"/>
        <v>16.350597763058566</v>
      </c>
      <c r="F41" s="24">
        <f t="shared" si="11"/>
        <v>16.884756300956283</v>
      </c>
      <c r="G41" s="24">
        <f t="shared" si="11"/>
        <v>15.988671987389264</v>
      </c>
      <c r="H41" s="24">
        <f t="shared" si="11"/>
        <v>10.772214841963404</v>
      </c>
      <c r="I41" s="24">
        <f t="shared" si="11"/>
        <v>10.767351620403053</v>
      </c>
      <c r="J41" s="24">
        <f t="shared" si="11"/>
        <v>10.776122489805267</v>
      </c>
      <c r="K41" s="24">
        <f t="shared" si="11"/>
        <v>27.179318670924701</v>
      </c>
      <c r="L41" s="24">
        <f t="shared" si="11"/>
        <v>28.083097959473101</v>
      </c>
      <c r="M41" s="25">
        <f t="shared" si="11"/>
        <v>26.460889114952174</v>
      </c>
      <c r="N41" s="52"/>
    </row>
    <row r="42" spans="1:14" ht="15" customHeight="1" x14ac:dyDescent="0.2">
      <c r="A42" s="40" t="s">
        <v>13</v>
      </c>
      <c r="B42" s="24">
        <f t="shared" ref="B42:M42" si="12">B18/B$6*100</f>
        <v>3.9822486134676498</v>
      </c>
      <c r="C42" s="24">
        <f t="shared" si="12"/>
        <v>3.7393854678225562</v>
      </c>
      <c r="D42" s="24">
        <f t="shared" si="12"/>
        <v>4.1573686325397663</v>
      </c>
      <c r="E42" s="24">
        <f t="shared" si="12"/>
        <v>3.7883070152118052</v>
      </c>
      <c r="F42" s="24">
        <f t="shared" si="12"/>
        <v>3.3252784655114942</v>
      </c>
      <c r="G42" s="24">
        <f t="shared" si="12"/>
        <v>4.1020377807385922</v>
      </c>
      <c r="H42" s="24">
        <f t="shared" si="12"/>
        <v>0.35347213924884308</v>
      </c>
      <c r="I42" s="24">
        <f t="shared" si="12"/>
        <v>0.31066647954679144</v>
      </c>
      <c r="J42" s="24">
        <f t="shared" si="12"/>
        <v>0.38786692091332386</v>
      </c>
      <c r="K42" s="24">
        <f t="shared" si="12"/>
        <v>7.5032159628246831</v>
      </c>
      <c r="L42" s="24">
        <f t="shared" si="12"/>
        <v>7.6210320375125544</v>
      </c>
      <c r="M42" s="25">
        <f t="shared" si="12"/>
        <v>7.4095619575858818</v>
      </c>
      <c r="N42" s="52"/>
    </row>
    <row r="43" spans="1:14" ht="15" customHeight="1" x14ac:dyDescent="0.2">
      <c r="A43" s="40" t="s">
        <v>14</v>
      </c>
      <c r="B43" s="24">
        <f t="shared" ref="B43:M43" si="13">B19/B$6*100</f>
        <v>3.3067033337668068</v>
      </c>
      <c r="C43" s="24">
        <f t="shared" si="13"/>
        <v>3.3084664045344345</v>
      </c>
      <c r="D43" s="24">
        <f t="shared" si="13"/>
        <v>3.3054320458337125</v>
      </c>
      <c r="E43" s="24">
        <f t="shared" si="13"/>
        <v>4.7666269267816812</v>
      </c>
      <c r="F43" s="24">
        <f t="shared" si="13"/>
        <v>4.7874333385117716</v>
      </c>
      <c r="G43" s="24">
        <f t="shared" si="13"/>
        <v>4.7525292831608485</v>
      </c>
      <c r="H43" s="24">
        <f t="shared" si="13"/>
        <v>6.3034299573426045E-2</v>
      </c>
      <c r="I43" s="24">
        <f t="shared" si="13"/>
        <v>5.580642414015994E-2</v>
      </c>
      <c r="J43" s="26">
        <f t="shared" si="13"/>
        <v>6.8841970782225051E-2</v>
      </c>
      <c r="K43" s="24">
        <f t="shared" si="13"/>
        <v>1.7459488723809331</v>
      </c>
      <c r="L43" s="24">
        <f t="shared" si="13"/>
        <v>2.0798371119281533</v>
      </c>
      <c r="M43" s="25">
        <f t="shared" si="13"/>
        <v>1.4805354216393953</v>
      </c>
      <c r="N43" s="52"/>
    </row>
    <row r="44" spans="1:14" ht="15" customHeight="1" x14ac:dyDescent="0.2">
      <c r="A44" s="40" t="s">
        <v>15</v>
      </c>
      <c r="B44" s="24">
        <f t="shared" ref="B44:M44" si="14">B20/B$6*100</f>
        <v>5.390507984114052</v>
      </c>
      <c r="C44" s="24">
        <f t="shared" si="14"/>
        <v>5.8217649216628908</v>
      </c>
      <c r="D44" s="24">
        <f t="shared" si="14"/>
        <v>5.0795438692092008</v>
      </c>
      <c r="E44" s="24">
        <f t="shared" si="14"/>
        <v>5.8910609821215347</v>
      </c>
      <c r="F44" s="24">
        <f t="shared" si="14"/>
        <v>6.701025138657128</v>
      </c>
      <c r="G44" s="24">
        <f t="shared" si="14"/>
        <v>5.3422596716113304</v>
      </c>
      <c r="H44" s="24">
        <f t="shared" si="14"/>
        <v>0.54426233441796446</v>
      </c>
      <c r="I44" s="24">
        <f t="shared" si="14"/>
        <v>0.6026310247834159</v>
      </c>
      <c r="J44" s="24">
        <f t="shared" si="14"/>
        <v>0.49736249979013419</v>
      </c>
      <c r="K44" s="24">
        <f t="shared" si="14"/>
        <v>7.8547070974258695</v>
      </c>
      <c r="L44" s="24">
        <f t="shared" si="14"/>
        <v>7.6696454551614446</v>
      </c>
      <c r="M44" s="25">
        <f t="shared" si="14"/>
        <v>8.0018157501292606</v>
      </c>
      <c r="N44" s="52"/>
    </row>
    <row r="45" spans="1:14" ht="15" customHeight="1" x14ac:dyDescent="0.2"/>
    <row r="46" spans="1:14" ht="15" customHeight="1" x14ac:dyDescent="0.2"/>
    <row r="47" spans="1:14" ht="15" customHeight="1" x14ac:dyDescent="0.2">
      <c r="A47" s="35" t="s">
        <v>263</v>
      </c>
      <c r="B47" s="37"/>
      <c r="C47" s="37"/>
      <c r="D47" s="37"/>
      <c r="E47" s="37"/>
      <c r="F47" s="37"/>
      <c r="G47" s="37"/>
      <c r="H47" s="37"/>
      <c r="I47" s="37"/>
      <c r="J47" s="37"/>
      <c r="K47" s="37"/>
      <c r="L47" s="37"/>
      <c r="M47" s="37"/>
    </row>
    <row r="48" spans="1:14" ht="15" customHeight="1" x14ac:dyDescent="0.2">
      <c r="A48" s="37"/>
      <c r="B48" s="37"/>
      <c r="C48" s="37"/>
      <c r="D48" s="37"/>
      <c r="E48" s="37"/>
      <c r="F48" s="37"/>
      <c r="G48" s="37"/>
      <c r="H48" s="37"/>
      <c r="I48" s="37"/>
      <c r="J48" s="37"/>
      <c r="K48" s="37"/>
      <c r="L48" s="37"/>
      <c r="M48" s="37"/>
    </row>
    <row r="49" spans="1:13" ht="15.75" customHeight="1" thickBot="1" x14ac:dyDescent="0.25">
      <c r="A49" s="3" t="s">
        <v>0</v>
      </c>
      <c r="M49" s="13" t="s">
        <v>43</v>
      </c>
    </row>
    <row r="50" spans="1:13" ht="14.25" customHeight="1" x14ac:dyDescent="0.2">
      <c r="A50" s="123" t="s">
        <v>25</v>
      </c>
      <c r="B50" s="131" t="s">
        <v>34</v>
      </c>
      <c r="C50" s="131"/>
      <c r="D50" s="131"/>
      <c r="E50" s="131" t="s">
        <v>17</v>
      </c>
      <c r="F50" s="131"/>
      <c r="G50" s="131"/>
      <c r="H50" s="131" t="s">
        <v>18</v>
      </c>
      <c r="I50" s="131"/>
      <c r="J50" s="131"/>
      <c r="K50" s="131" t="s">
        <v>19</v>
      </c>
      <c r="L50" s="125"/>
      <c r="M50" s="125"/>
    </row>
    <row r="51" spans="1:13" ht="23.25" thickBot="1" x14ac:dyDescent="0.25">
      <c r="A51" s="124"/>
      <c r="B51" s="44" t="s">
        <v>30</v>
      </c>
      <c r="C51" s="60" t="s">
        <v>160</v>
      </c>
      <c r="D51" s="60" t="s">
        <v>161</v>
      </c>
      <c r="E51" s="44" t="s">
        <v>30</v>
      </c>
      <c r="F51" s="60" t="s">
        <v>160</v>
      </c>
      <c r="G51" s="60" t="s">
        <v>161</v>
      </c>
      <c r="H51" s="44" t="s">
        <v>30</v>
      </c>
      <c r="I51" s="60" t="s">
        <v>160</v>
      </c>
      <c r="J51" s="60" t="s">
        <v>161</v>
      </c>
      <c r="K51" s="44" t="s">
        <v>30</v>
      </c>
      <c r="L51" s="60" t="s">
        <v>160</v>
      </c>
      <c r="M51" s="43" t="s">
        <v>161</v>
      </c>
    </row>
    <row r="52" spans="1:13" x14ac:dyDescent="0.2">
      <c r="A52" s="38" t="s">
        <v>1</v>
      </c>
      <c r="B52" s="22">
        <v>100</v>
      </c>
      <c r="C52" s="22">
        <v>100</v>
      </c>
      <c r="D52" s="22">
        <v>100</v>
      </c>
      <c r="E52" s="22">
        <f t="shared" ref="E52:E66" si="15">E6/B6*100</f>
        <v>61.394073366823967</v>
      </c>
      <c r="F52" s="22">
        <f t="shared" ref="F52:F66" si="16">F6/C6*100</f>
        <v>59.186148828452509</v>
      </c>
      <c r="G52" s="22">
        <f t="shared" ref="G52:G66" si="17">G6/D6*100</f>
        <v>62.986129610031952</v>
      </c>
      <c r="H52" s="22">
        <f t="shared" ref="H52:H66" si="18">H6/B6*100</f>
        <v>17.075194623683537</v>
      </c>
      <c r="I52" s="22">
        <f t="shared" ref="I52:I66" si="19">I6/C6*100</f>
        <v>18.157724822630463</v>
      </c>
      <c r="J52" s="22">
        <f t="shared" ref="J52:J66" si="20">J6/D6*100</f>
        <v>16.294620409419032</v>
      </c>
      <c r="K52" s="22">
        <f t="shared" ref="K52:K56" si="21">K6/B6*100</f>
        <v>21.143156851287042</v>
      </c>
      <c r="L52" s="22">
        <f t="shared" ref="L52:L56" si="22">L6/C6*100</f>
        <v>22.349625561794607</v>
      </c>
      <c r="M52" s="23">
        <f t="shared" ref="M52:M56" si="23">M6/D6*100</f>
        <v>20.273214962686357</v>
      </c>
    </row>
    <row r="53" spans="1:13" ht="23.25" customHeight="1" x14ac:dyDescent="0.2">
      <c r="A53" s="39" t="s">
        <v>2</v>
      </c>
      <c r="B53" s="24">
        <v>100</v>
      </c>
      <c r="C53" s="24">
        <v>100</v>
      </c>
      <c r="D53" s="24">
        <v>100</v>
      </c>
      <c r="E53" s="24">
        <f t="shared" si="15"/>
        <v>46.69731158482422</v>
      </c>
      <c r="F53" s="24">
        <f t="shared" si="16"/>
        <v>41.234821894042518</v>
      </c>
      <c r="G53" s="24">
        <f t="shared" si="17"/>
        <v>50.348071853054265</v>
      </c>
      <c r="H53" s="24">
        <f t="shared" si="18"/>
        <v>31.041759360195336</v>
      </c>
      <c r="I53" s="24">
        <f t="shared" si="19"/>
        <v>35.775392665005157</v>
      </c>
      <c r="J53" s="24">
        <f t="shared" si="20"/>
        <v>27.878117619555809</v>
      </c>
      <c r="K53" s="24">
        <f t="shared" si="21"/>
        <v>21.60743160719429</v>
      </c>
      <c r="L53" s="24">
        <f t="shared" si="22"/>
        <v>22.545671128680709</v>
      </c>
      <c r="M53" s="25">
        <f t="shared" si="23"/>
        <v>20.98037549157247</v>
      </c>
    </row>
    <row r="54" spans="1:13" ht="15" customHeight="1" x14ac:dyDescent="0.2">
      <c r="A54" s="40" t="s">
        <v>3</v>
      </c>
      <c r="B54" s="24">
        <v>100</v>
      </c>
      <c r="C54" s="24">
        <v>100</v>
      </c>
      <c r="D54" s="24">
        <v>100</v>
      </c>
      <c r="E54" s="24">
        <f t="shared" si="15"/>
        <v>78.570230840461591</v>
      </c>
      <c r="F54" s="24">
        <f t="shared" si="16"/>
        <v>80.311352007753385</v>
      </c>
      <c r="G54" s="24">
        <f t="shared" si="17"/>
        <v>77.279712218142876</v>
      </c>
      <c r="H54" s="24">
        <f t="shared" si="18"/>
        <v>19.204359037662549</v>
      </c>
      <c r="I54" s="24">
        <f t="shared" si="19"/>
        <v>17.386994267954591</v>
      </c>
      <c r="J54" s="24">
        <f t="shared" si="20"/>
        <v>20.551389401150768</v>
      </c>
      <c r="K54" s="24">
        <f t="shared" si="21"/>
        <v>2.1546215793108958</v>
      </c>
      <c r="L54" s="24">
        <f t="shared" si="22"/>
        <v>2.2506375237566703</v>
      </c>
      <c r="M54" s="25">
        <f t="shared" si="23"/>
        <v>2.0834545826224762</v>
      </c>
    </row>
    <row r="55" spans="1:13" ht="15" customHeight="1" x14ac:dyDescent="0.2">
      <c r="A55" s="40" t="s">
        <v>4</v>
      </c>
      <c r="B55" s="24">
        <v>100</v>
      </c>
      <c r="C55" s="24">
        <v>100</v>
      </c>
      <c r="D55" s="24">
        <v>100</v>
      </c>
      <c r="E55" s="24">
        <f t="shared" si="15"/>
        <v>59.862640312161041</v>
      </c>
      <c r="F55" s="24">
        <f t="shared" si="16"/>
        <v>60.727562217798969</v>
      </c>
      <c r="G55" s="24">
        <f t="shared" si="17"/>
        <v>59.212729411998325</v>
      </c>
      <c r="H55" s="24">
        <f t="shared" si="18"/>
        <v>20.855711897492213</v>
      </c>
      <c r="I55" s="24">
        <f t="shared" si="19"/>
        <v>19.556550270971726</v>
      </c>
      <c r="J55" s="24">
        <f t="shared" si="20"/>
        <v>21.831914831705109</v>
      </c>
      <c r="K55" s="24">
        <f t="shared" si="21"/>
        <v>18.825824090297232</v>
      </c>
      <c r="L55" s="24">
        <f t="shared" si="22"/>
        <v>19.250532447514903</v>
      </c>
      <c r="M55" s="25">
        <f t="shared" si="23"/>
        <v>18.506694017458599</v>
      </c>
    </row>
    <row r="56" spans="1:13" ht="15" customHeight="1" x14ac:dyDescent="0.2">
      <c r="A56" s="40" t="s">
        <v>5</v>
      </c>
      <c r="B56" s="24">
        <v>100</v>
      </c>
      <c r="C56" s="24">
        <v>100</v>
      </c>
      <c r="D56" s="24">
        <v>100</v>
      </c>
      <c r="E56" s="24">
        <f t="shared" si="15"/>
        <v>75.021364262267525</v>
      </c>
      <c r="F56" s="24">
        <f t="shared" si="16"/>
        <v>68.576374956529463</v>
      </c>
      <c r="G56" s="24">
        <f t="shared" si="17"/>
        <v>79.791173703487345</v>
      </c>
      <c r="H56" s="24">
        <f t="shared" si="18"/>
        <v>1.0667554742332508</v>
      </c>
      <c r="I56" s="24">
        <f t="shared" si="19"/>
        <v>1.3978617532062614</v>
      </c>
      <c r="J56" s="26">
        <f t="shared" si="20"/>
        <v>0.82171024908655521</v>
      </c>
      <c r="K56" s="24">
        <f t="shared" si="21"/>
        <v>23.304267737147612</v>
      </c>
      <c r="L56" s="24">
        <f t="shared" si="22"/>
        <v>29.216304048257953</v>
      </c>
      <c r="M56" s="25">
        <f t="shared" si="23"/>
        <v>18.928886293385975</v>
      </c>
    </row>
    <row r="57" spans="1:13" ht="15" customHeight="1" x14ac:dyDescent="0.2">
      <c r="A57" s="40" t="s">
        <v>6</v>
      </c>
      <c r="B57" s="24">
        <v>100</v>
      </c>
      <c r="C57" s="24">
        <v>100</v>
      </c>
      <c r="D57" s="24">
        <v>100</v>
      </c>
      <c r="E57" s="24">
        <f t="shared" si="15"/>
        <v>98.912619810760191</v>
      </c>
      <c r="F57" s="24">
        <f t="shared" si="16"/>
        <v>99.477328422564554</v>
      </c>
      <c r="G57" s="24">
        <f t="shared" si="17"/>
        <v>98.542272140444325</v>
      </c>
      <c r="H57" s="24">
        <f t="shared" si="18"/>
        <v>1.087380189239803</v>
      </c>
      <c r="I57" s="24">
        <f t="shared" si="19"/>
        <v>0.52267157743546688</v>
      </c>
      <c r="J57" s="26">
        <f t="shared" si="20"/>
        <v>1.4577278595556631</v>
      </c>
      <c r="K57" s="20" t="s">
        <v>28</v>
      </c>
      <c r="L57" s="20" t="s">
        <v>28</v>
      </c>
      <c r="M57" s="10" t="s">
        <v>28</v>
      </c>
    </row>
    <row r="58" spans="1:13" ht="15" customHeight="1" x14ac:dyDescent="0.2">
      <c r="A58" s="40" t="s">
        <v>7</v>
      </c>
      <c r="B58" s="24">
        <v>100</v>
      </c>
      <c r="C58" s="24">
        <v>100</v>
      </c>
      <c r="D58" s="24">
        <v>100</v>
      </c>
      <c r="E58" s="24">
        <f t="shared" si="15"/>
        <v>80.408320544717625</v>
      </c>
      <c r="F58" s="24">
        <f t="shared" si="16"/>
        <v>77.687090814374315</v>
      </c>
      <c r="G58" s="24">
        <f t="shared" si="17"/>
        <v>82.247741423478487</v>
      </c>
      <c r="H58" s="24">
        <f t="shared" si="18"/>
        <v>2.9013708144642552</v>
      </c>
      <c r="I58" s="24">
        <f t="shared" si="19"/>
        <v>3.0508690998959134</v>
      </c>
      <c r="J58" s="24">
        <f t="shared" si="20"/>
        <v>2.8003171384384355</v>
      </c>
      <c r="K58" s="24">
        <f t="shared" ref="K58:K61" si="24">K12/B12*100</f>
        <v>16.659104192137701</v>
      </c>
      <c r="L58" s="24">
        <f t="shared" ref="L58:L66" si="25">L12/C12*100</f>
        <v>19.252841152446173</v>
      </c>
      <c r="M58" s="25">
        <f t="shared" ref="M58:M66" si="26">M12/D12*100</f>
        <v>14.90586231564121</v>
      </c>
    </row>
    <row r="59" spans="1:13" ht="15" customHeight="1" x14ac:dyDescent="0.2">
      <c r="A59" s="40" t="s">
        <v>8</v>
      </c>
      <c r="B59" s="24">
        <v>100</v>
      </c>
      <c r="C59" s="24">
        <v>100</v>
      </c>
      <c r="D59" s="24">
        <v>100</v>
      </c>
      <c r="E59" s="24">
        <f t="shared" si="15"/>
        <v>78.446449158486018</v>
      </c>
      <c r="F59" s="24">
        <f t="shared" si="16"/>
        <v>78.556394158532555</v>
      </c>
      <c r="G59" s="24">
        <f t="shared" si="17"/>
        <v>78.360045492556267</v>
      </c>
      <c r="H59" s="24">
        <f t="shared" si="18"/>
        <v>2.4847865428765714</v>
      </c>
      <c r="I59" s="24">
        <f t="shared" si="19"/>
        <v>2.4136207958926299</v>
      </c>
      <c r="J59" s="24">
        <f t="shared" si="20"/>
        <v>2.5407143379144643</v>
      </c>
      <c r="K59" s="24">
        <f t="shared" si="24"/>
        <v>18.469679485623576</v>
      </c>
      <c r="L59" s="24">
        <f t="shared" si="25"/>
        <v>18.958325971361557</v>
      </c>
      <c r="M59" s="25">
        <f t="shared" si="26"/>
        <v>18.085661588551453</v>
      </c>
    </row>
    <row r="60" spans="1:13" ht="15" customHeight="1" x14ac:dyDescent="0.2">
      <c r="A60" s="40" t="s">
        <v>9</v>
      </c>
      <c r="B60" s="24">
        <v>100</v>
      </c>
      <c r="C60" s="24">
        <v>100</v>
      </c>
      <c r="D60" s="24">
        <v>100</v>
      </c>
      <c r="E60" s="24">
        <f t="shared" si="15"/>
        <v>72.195624631287345</v>
      </c>
      <c r="F60" s="24">
        <f t="shared" si="16"/>
        <v>73.709266153136227</v>
      </c>
      <c r="G60" s="24">
        <f t="shared" si="17"/>
        <v>71.083704481741833</v>
      </c>
      <c r="H60" s="24">
        <f t="shared" si="18"/>
        <v>1.2409606790944006</v>
      </c>
      <c r="I60" s="24">
        <f t="shared" si="19"/>
        <v>1.2131529405619257</v>
      </c>
      <c r="J60" s="24">
        <f t="shared" si="20"/>
        <v>1.2613882270581906</v>
      </c>
      <c r="K60" s="24">
        <f t="shared" si="24"/>
        <v>26.479178651689423</v>
      </c>
      <c r="L60" s="24">
        <f t="shared" si="25"/>
        <v>24.916839862782012</v>
      </c>
      <c r="M60" s="25">
        <f t="shared" si="26"/>
        <v>27.626871784262036</v>
      </c>
    </row>
    <row r="61" spans="1:13" ht="15" customHeight="1" x14ac:dyDescent="0.2">
      <c r="A61" s="40" t="s">
        <v>10</v>
      </c>
      <c r="B61" s="24">
        <v>100</v>
      </c>
      <c r="C61" s="24">
        <v>100</v>
      </c>
      <c r="D61" s="24">
        <v>100</v>
      </c>
      <c r="E61" s="24">
        <f t="shared" si="15"/>
        <v>83.658708548545619</v>
      </c>
      <c r="F61" s="24">
        <f t="shared" si="16"/>
        <v>82.854010930151489</v>
      </c>
      <c r="G61" s="24">
        <f t="shared" si="17"/>
        <v>84.277441445901943</v>
      </c>
      <c r="H61" s="24">
        <f t="shared" si="18"/>
        <v>1.8323665913113945</v>
      </c>
      <c r="I61" s="24">
        <f t="shared" si="19"/>
        <v>1.6998497017285281</v>
      </c>
      <c r="J61" s="24">
        <f t="shared" si="20"/>
        <v>1.9342589756878832</v>
      </c>
      <c r="K61" s="24">
        <f t="shared" si="24"/>
        <v>14.082181169166574</v>
      </c>
      <c r="L61" s="24">
        <f t="shared" si="25"/>
        <v>15.445488635989445</v>
      </c>
      <c r="M61" s="25">
        <f t="shared" si="26"/>
        <v>13.033932535576445</v>
      </c>
    </row>
    <row r="62" spans="1:13" ht="15" customHeight="1" x14ac:dyDescent="0.2">
      <c r="A62" s="40" t="s">
        <v>11</v>
      </c>
      <c r="B62" s="24">
        <v>100</v>
      </c>
      <c r="C62" s="24">
        <v>100</v>
      </c>
      <c r="D62" s="24">
        <v>100</v>
      </c>
      <c r="E62" s="24">
        <f t="shared" si="15"/>
        <v>98.491950566529113</v>
      </c>
      <c r="F62" s="24">
        <f t="shared" si="16"/>
        <v>98.894545162973429</v>
      </c>
      <c r="G62" s="24">
        <f t="shared" si="17"/>
        <v>98.107909560100879</v>
      </c>
      <c r="H62" s="24">
        <f t="shared" si="18"/>
        <v>1.1594656470002966</v>
      </c>
      <c r="I62" s="24">
        <f t="shared" si="19"/>
        <v>0.90044520731046973</v>
      </c>
      <c r="J62" s="24">
        <f t="shared" si="20"/>
        <v>1.4065491181211338</v>
      </c>
      <c r="K62" s="26" t="s">
        <v>28</v>
      </c>
      <c r="L62" s="26">
        <f t="shared" si="25"/>
        <v>0.15394021825006801</v>
      </c>
      <c r="M62" s="27">
        <f t="shared" si="26"/>
        <v>0.33465645824438445</v>
      </c>
    </row>
    <row r="63" spans="1:13" ht="15" customHeight="1" x14ac:dyDescent="0.2">
      <c r="A63" s="40" t="s">
        <v>12</v>
      </c>
      <c r="B63" s="24">
        <v>100</v>
      </c>
      <c r="C63" s="24">
        <v>100</v>
      </c>
      <c r="D63" s="24">
        <v>100</v>
      </c>
      <c r="E63" s="24">
        <f t="shared" si="15"/>
        <v>56.86655484750419</v>
      </c>
      <c r="F63" s="24">
        <f t="shared" si="16"/>
        <v>54.718929786551421</v>
      </c>
      <c r="G63" s="24">
        <f t="shared" si="17"/>
        <v>58.509717724553845</v>
      </c>
      <c r="H63" s="24">
        <f t="shared" si="18"/>
        <v>10.419994830461926</v>
      </c>
      <c r="I63" s="24">
        <f t="shared" si="19"/>
        <v>10.705157021683304</v>
      </c>
      <c r="J63" s="24">
        <f t="shared" si="20"/>
        <v>10.201815253834514</v>
      </c>
      <c r="K63" s="24">
        <f>K17/B17*100</f>
        <v>32.554065419582628</v>
      </c>
      <c r="L63" s="24">
        <f t="shared" si="25"/>
        <v>34.366711916837396</v>
      </c>
      <c r="M63" s="25">
        <f t="shared" si="26"/>
        <v>31.167196972358553</v>
      </c>
    </row>
    <row r="64" spans="1:13" ht="15" customHeight="1" x14ac:dyDescent="0.2">
      <c r="A64" s="40" t="s">
        <v>13</v>
      </c>
      <c r="B64" s="24">
        <v>100</v>
      </c>
      <c r="C64" s="24">
        <v>100</v>
      </c>
      <c r="D64" s="24">
        <v>100</v>
      </c>
      <c r="E64" s="24">
        <f t="shared" si="15"/>
        <v>58.404088092692582</v>
      </c>
      <c r="F64" s="24">
        <f t="shared" si="16"/>
        <v>52.631756701566836</v>
      </c>
      <c r="G64" s="24">
        <f t="shared" si="17"/>
        <v>62.1478406558833</v>
      </c>
      <c r="H64" s="24">
        <f t="shared" si="18"/>
        <v>1.5156275153971615</v>
      </c>
      <c r="I64" s="24">
        <f t="shared" si="19"/>
        <v>1.5085356927673856</v>
      </c>
      <c r="J64" s="24">
        <f t="shared" si="20"/>
        <v>1.520227048471221</v>
      </c>
      <c r="K64" s="24">
        <f>K18/B18*100</f>
        <v>39.837209423482356</v>
      </c>
      <c r="L64" s="24">
        <f t="shared" si="25"/>
        <v>45.549519807068108</v>
      </c>
      <c r="M64" s="25">
        <f t="shared" si="26"/>
        <v>36.132384597733854</v>
      </c>
    </row>
    <row r="65" spans="1:13" ht="15" customHeight="1" x14ac:dyDescent="0.2">
      <c r="A65" s="40" t="s">
        <v>14</v>
      </c>
      <c r="B65" s="24">
        <v>100</v>
      </c>
      <c r="C65" s="24">
        <v>100</v>
      </c>
      <c r="D65" s="24">
        <v>100</v>
      </c>
      <c r="E65" s="24">
        <f t="shared" si="15"/>
        <v>88.499818011116048</v>
      </c>
      <c r="F65" s="24">
        <f t="shared" si="16"/>
        <v>85.643832348155797</v>
      </c>
      <c r="G65" s="24">
        <f t="shared" si="17"/>
        <v>90.561058661588547</v>
      </c>
      <c r="H65" s="24">
        <f t="shared" si="18"/>
        <v>0.32549727766407649</v>
      </c>
      <c r="I65" s="24">
        <f t="shared" si="19"/>
        <v>0.30628018210589009</v>
      </c>
      <c r="J65" s="26">
        <f t="shared" si="20"/>
        <v>0.33936676554781164</v>
      </c>
      <c r="K65" s="24">
        <f>K19/B19*100</f>
        <v>11.163647638455217</v>
      </c>
      <c r="L65" s="24">
        <f t="shared" si="25"/>
        <v>14.049887469738314</v>
      </c>
      <c r="M65" s="25">
        <f t="shared" si="26"/>
        <v>9.0805717517621378</v>
      </c>
    </row>
    <row r="66" spans="1:13" ht="15" customHeight="1" x14ac:dyDescent="0.2">
      <c r="A66" s="40" t="s">
        <v>15</v>
      </c>
      <c r="B66" s="24">
        <v>100</v>
      </c>
      <c r="C66" s="24">
        <v>100</v>
      </c>
      <c r="D66" s="24">
        <v>100</v>
      </c>
      <c r="E66" s="24">
        <f t="shared" si="15"/>
        <v>67.095017985442468</v>
      </c>
      <c r="F66" s="24">
        <f t="shared" si="16"/>
        <v>68.125023338537332</v>
      </c>
      <c r="G66" s="24">
        <f t="shared" si="17"/>
        <v>66.243794472621317</v>
      </c>
      <c r="H66" s="24">
        <f t="shared" si="18"/>
        <v>1.7240277380007403</v>
      </c>
      <c r="I66" s="24">
        <f t="shared" si="19"/>
        <v>1.8795689047629132</v>
      </c>
      <c r="J66" s="24">
        <f t="shared" si="20"/>
        <v>1.5954844270735073</v>
      </c>
      <c r="K66" s="24">
        <f>K20/B20*100</f>
        <v>30.808470124005844</v>
      </c>
      <c r="L66" s="24">
        <f t="shared" si="25"/>
        <v>29.443597675465156</v>
      </c>
      <c r="M66" s="25">
        <f t="shared" si="26"/>
        <v>31.93643661146983</v>
      </c>
    </row>
    <row r="69" spans="1:13" ht="15" customHeight="1" x14ac:dyDescent="0.2">
      <c r="A69" s="35" t="s">
        <v>166</v>
      </c>
      <c r="B69" s="35"/>
      <c r="C69" s="35"/>
      <c r="D69" s="35"/>
      <c r="E69" s="35"/>
      <c r="F69" s="35"/>
      <c r="G69" s="35"/>
      <c r="H69" s="35"/>
      <c r="I69" s="35"/>
      <c r="J69" s="35"/>
      <c r="K69" s="35"/>
      <c r="L69" s="35"/>
      <c r="M69" s="35"/>
    </row>
    <row r="70" spans="1:13" x14ac:dyDescent="0.2">
      <c r="A70" s="37"/>
      <c r="B70" s="37"/>
      <c r="C70" s="37"/>
      <c r="D70" s="37"/>
      <c r="E70" s="37"/>
      <c r="F70" s="37"/>
      <c r="G70" s="37"/>
      <c r="H70" s="37"/>
      <c r="I70" s="37"/>
      <c r="J70" s="37"/>
      <c r="K70" s="37"/>
      <c r="L70" s="37"/>
      <c r="M70" s="37"/>
    </row>
    <row r="71" spans="1:13" ht="15" thickBot="1" x14ac:dyDescent="0.25">
      <c r="A71" s="3" t="s">
        <v>0</v>
      </c>
      <c r="M71" s="13" t="s">
        <v>26</v>
      </c>
    </row>
    <row r="72" spans="1:13" ht="14.25" customHeight="1" x14ac:dyDescent="0.2">
      <c r="A72" s="123" t="s">
        <v>25</v>
      </c>
      <c r="B72" s="131" t="s">
        <v>34</v>
      </c>
      <c r="C72" s="131"/>
      <c r="D72" s="131"/>
      <c r="E72" s="131" t="s">
        <v>17</v>
      </c>
      <c r="F72" s="131"/>
      <c r="G72" s="131"/>
      <c r="H72" s="131" t="s">
        <v>18</v>
      </c>
      <c r="I72" s="131"/>
      <c r="J72" s="131"/>
      <c r="K72" s="131" t="s">
        <v>19</v>
      </c>
      <c r="L72" s="131"/>
      <c r="M72" s="125"/>
    </row>
    <row r="73" spans="1:13" ht="19.5" customHeight="1" thickBot="1" x14ac:dyDescent="0.25">
      <c r="A73" s="124"/>
      <c r="B73" s="60" t="s">
        <v>21</v>
      </c>
      <c r="C73" s="60" t="s">
        <v>33</v>
      </c>
      <c r="D73" s="60" t="s">
        <v>83</v>
      </c>
      <c r="E73" s="60" t="s">
        <v>21</v>
      </c>
      <c r="F73" s="60" t="s">
        <v>33</v>
      </c>
      <c r="G73" s="60" t="s">
        <v>83</v>
      </c>
      <c r="H73" s="60" t="s">
        <v>21</v>
      </c>
      <c r="I73" s="60" t="s">
        <v>33</v>
      </c>
      <c r="J73" s="60" t="s">
        <v>83</v>
      </c>
      <c r="K73" s="60" t="s">
        <v>21</v>
      </c>
      <c r="L73" s="60" t="s">
        <v>33</v>
      </c>
      <c r="M73" s="43" t="s">
        <v>83</v>
      </c>
    </row>
    <row r="74" spans="1:13" x14ac:dyDescent="0.2">
      <c r="A74" s="38" t="s">
        <v>1</v>
      </c>
      <c r="B74" s="18">
        <v>81030.812397192407</v>
      </c>
      <c r="C74" s="18">
        <v>46726.818506165444</v>
      </c>
      <c r="D74" s="18">
        <v>11942.365189358254</v>
      </c>
      <c r="E74" s="18">
        <v>55599.417199516378</v>
      </c>
      <c r="F74" s="18">
        <v>27290.23264506273</v>
      </c>
      <c r="G74" s="18">
        <v>7513.8226326395297</v>
      </c>
      <c r="H74" s="18">
        <v>11125.991000000002</v>
      </c>
      <c r="I74" s="18">
        <v>8198.7199999999975</v>
      </c>
      <c r="J74" s="18">
        <v>2434.9710000000005</v>
      </c>
      <c r="K74" s="18">
        <v>13858.210999999999</v>
      </c>
      <c r="L74" s="18">
        <v>10652.341999999999</v>
      </c>
      <c r="M74" s="19">
        <v>1692.0989999999999</v>
      </c>
    </row>
    <row r="75" spans="1:13" x14ac:dyDescent="0.2">
      <c r="A75" s="39" t="s">
        <v>2</v>
      </c>
      <c r="B75" s="9">
        <v>33679.419246798469</v>
      </c>
      <c r="C75" s="9">
        <v>17300.995029175156</v>
      </c>
      <c r="D75" s="9">
        <v>4182.789761127884</v>
      </c>
      <c r="E75" s="9">
        <v>20506.426900785478</v>
      </c>
      <c r="F75" s="9">
        <v>6669.0843164094022</v>
      </c>
      <c r="G75" s="9">
        <v>2124.283204409161</v>
      </c>
      <c r="H75" s="9">
        <v>7173.5380000000014</v>
      </c>
      <c r="I75" s="9">
        <v>5498.9159999999993</v>
      </c>
      <c r="J75" s="9">
        <v>1402.7139999999999</v>
      </c>
      <c r="K75" s="9">
        <v>5649.8850000000002</v>
      </c>
      <c r="L75" s="9">
        <v>4595.5699999999988</v>
      </c>
      <c r="M75" s="10">
        <v>396.08600000000001</v>
      </c>
    </row>
    <row r="76" spans="1:13" x14ac:dyDescent="0.2">
      <c r="A76" s="40" t="s">
        <v>3</v>
      </c>
      <c r="B76" s="9">
        <v>9593.9667108524463</v>
      </c>
      <c r="C76" s="9">
        <v>6593.0028862998715</v>
      </c>
      <c r="D76" s="9">
        <v>2284.8678226025718</v>
      </c>
      <c r="E76" s="9">
        <v>7696.6137108524499</v>
      </c>
      <c r="F76" s="9">
        <v>4751.979886299875</v>
      </c>
      <c r="G76" s="9">
        <v>1611.4548226025718</v>
      </c>
      <c r="H76" s="9">
        <v>1687.6889999999999</v>
      </c>
      <c r="I76" s="9">
        <v>1710.579</v>
      </c>
      <c r="J76" s="9">
        <v>673.41300000000012</v>
      </c>
      <c r="K76" s="9">
        <v>192.678</v>
      </c>
      <c r="L76" s="9">
        <v>120.642</v>
      </c>
      <c r="M76" s="10" t="s">
        <v>28</v>
      </c>
    </row>
    <row r="77" spans="1:13" x14ac:dyDescent="0.2">
      <c r="A77" s="40" t="s">
        <v>4</v>
      </c>
      <c r="B77" s="9">
        <v>2572.3645150121206</v>
      </c>
      <c r="C77" s="9">
        <v>1375.3297896238023</v>
      </c>
      <c r="D77" s="9">
        <v>227.74744022485206</v>
      </c>
      <c r="E77" s="9">
        <v>1579.8885150121193</v>
      </c>
      <c r="F77" s="9">
        <v>832.91378962380224</v>
      </c>
      <c r="G77" s="9">
        <v>81.634440224852099</v>
      </c>
      <c r="H77" s="9">
        <v>507.91</v>
      </c>
      <c r="I77" s="9">
        <v>276.71900000000005</v>
      </c>
      <c r="J77" s="9">
        <v>139.47</v>
      </c>
      <c r="K77" s="9">
        <v>471.75799999999992</v>
      </c>
      <c r="L77" s="9">
        <v>263.13099999999997</v>
      </c>
      <c r="M77" s="10">
        <v>6.4890000000000008</v>
      </c>
    </row>
    <row r="78" spans="1:13" x14ac:dyDescent="0.2">
      <c r="A78" s="40" t="s">
        <v>5</v>
      </c>
      <c r="B78" s="9">
        <v>3211.810939737778</v>
      </c>
      <c r="C78" s="9">
        <v>2779.3084948510859</v>
      </c>
      <c r="D78" s="9">
        <v>322.37693634100191</v>
      </c>
      <c r="E78" s="9">
        <v>2669.5749397377763</v>
      </c>
      <c r="F78" s="9">
        <v>2252.7694948510857</v>
      </c>
      <c r="G78" s="9">
        <v>303.1009363410019</v>
      </c>
      <c r="H78" s="9">
        <v>36.591000000000001</v>
      </c>
      <c r="I78" s="9">
        <v>6.2840000000000007</v>
      </c>
      <c r="J78" s="20">
        <v>1.1930000000000001</v>
      </c>
      <c r="K78" s="9">
        <v>487.58500000000004</v>
      </c>
      <c r="L78" s="9">
        <v>509.74299999999994</v>
      </c>
      <c r="M78" s="10">
        <v>17.603999999999999</v>
      </c>
    </row>
    <row r="79" spans="1:13" x14ac:dyDescent="0.2">
      <c r="A79" s="40" t="s">
        <v>6</v>
      </c>
      <c r="B79" s="9">
        <v>215.49199999999999</v>
      </c>
      <c r="C79" s="9">
        <v>126.386</v>
      </c>
      <c r="D79" s="9">
        <v>56.558000000000007</v>
      </c>
      <c r="E79" s="9">
        <v>208.82300000000001</v>
      </c>
      <c r="F79" s="9">
        <v>123.745</v>
      </c>
      <c r="G79" s="9">
        <v>56.498000000000005</v>
      </c>
      <c r="H79" s="9">
        <v>6.6690000000000005</v>
      </c>
      <c r="I79" s="9">
        <v>2.641</v>
      </c>
      <c r="J79" s="20">
        <v>0.06</v>
      </c>
      <c r="K79" s="20" t="s">
        <v>28</v>
      </c>
      <c r="L79" s="20" t="s">
        <v>28</v>
      </c>
      <c r="M79" s="10" t="s">
        <v>28</v>
      </c>
    </row>
    <row r="80" spans="1:13" x14ac:dyDescent="0.2">
      <c r="A80" s="40" t="s">
        <v>7</v>
      </c>
      <c r="B80" s="9">
        <v>841.38393263419675</v>
      </c>
      <c r="C80" s="9">
        <v>624.16219007454788</v>
      </c>
      <c r="D80" s="9">
        <v>515.26660146465724</v>
      </c>
      <c r="E80" s="9">
        <v>695.21693263419706</v>
      </c>
      <c r="F80" s="9">
        <v>551.05819007454772</v>
      </c>
      <c r="G80" s="9">
        <v>472.95060146465721</v>
      </c>
      <c r="H80" s="9">
        <v>36.681999999999995</v>
      </c>
      <c r="I80" s="9">
        <v>9.0280000000000005</v>
      </c>
      <c r="J80" s="9">
        <v>0.246</v>
      </c>
      <c r="K80" s="9">
        <v>109.485</v>
      </c>
      <c r="L80" s="9">
        <v>64.076000000000008</v>
      </c>
      <c r="M80" s="10">
        <v>42.07</v>
      </c>
    </row>
    <row r="81" spans="1:13" x14ac:dyDescent="0.2">
      <c r="A81" s="40" t="s">
        <v>8</v>
      </c>
      <c r="B81" s="9">
        <v>1855.7335312459002</v>
      </c>
      <c r="C81" s="9">
        <v>1510.3611836610942</v>
      </c>
      <c r="D81" s="9">
        <v>226.05562616636669</v>
      </c>
      <c r="E81" s="9">
        <v>1445.3336795828554</v>
      </c>
      <c r="F81" s="9">
        <v>1252.2100353241392</v>
      </c>
      <c r="G81" s="9">
        <v>157.14862616636665</v>
      </c>
      <c r="H81" s="9">
        <v>50.31900000000001</v>
      </c>
      <c r="I81" s="9">
        <v>30.945</v>
      </c>
      <c r="J81" s="9">
        <v>16.462</v>
      </c>
      <c r="K81" s="9">
        <v>343.05999999999995</v>
      </c>
      <c r="L81" s="9">
        <v>222.24199999999999</v>
      </c>
      <c r="M81" s="10">
        <v>11.312000000000001</v>
      </c>
    </row>
    <row r="82" spans="1:13" x14ac:dyDescent="0.2">
      <c r="A82" s="40" t="s">
        <v>9</v>
      </c>
      <c r="B82" s="9">
        <v>1963.5861444997718</v>
      </c>
      <c r="C82" s="9">
        <v>921.33255329592168</v>
      </c>
      <c r="D82" s="9">
        <v>157.6273291925466</v>
      </c>
      <c r="E82" s="9">
        <v>1435.5001444997717</v>
      </c>
      <c r="F82" s="9">
        <v>636.78055329592144</v>
      </c>
      <c r="G82" s="9">
        <v>122.7923291925466</v>
      </c>
      <c r="H82" s="9">
        <v>38.302</v>
      </c>
      <c r="I82" s="9">
        <v>4.8459999999999992</v>
      </c>
      <c r="J82" s="9">
        <v>0.48500000000000004</v>
      </c>
      <c r="K82" s="9">
        <v>489.20899999999995</v>
      </c>
      <c r="L82" s="9">
        <v>279.57100000000003</v>
      </c>
      <c r="M82" s="10">
        <v>34.35</v>
      </c>
    </row>
    <row r="83" spans="1:13" x14ac:dyDescent="0.2">
      <c r="A83" s="40" t="s">
        <v>10</v>
      </c>
      <c r="B83" s="9">
        <v>2196.0550108995167</v>
      </c>
      <c r="C83" s="9">
        <v>1555.7508736150642</v>
      </c>
      <c r="D83" s="9">
        <v>470.53493996462441</v>
      </c>
      <c r="E83" s="9">
        <v>1871.5520108995167</v>
      </c>
      <c r="F83" s="9">
        <v>1402.0928736150643</v>
      </c>
      <c r="G83" s="9">
        <v>448.0429399646244</v>
      </c>
      <c r="H83" s="9">
        <v>43.253000000000007</v>
      </c>
      <c r="I83" s="9">
        <v>7.5129999999999999</v>
      </c>
      <c r="J83" s="9">
        <v>19.259</v>
      </c>
      <c r="K83" s="9">
        <v>281.25</v>
      </c>
      <c r="L83" s="9">
        <v>146.14499999999998</v>
      </c>
      <c r="M83" s="10">
        <v>3.2330000000000001</v>
      </c>
    </row>
    <row r="84" spans="1:13" x14ac:dyDescent="0.2">
      <c r="A84" s="40" t="s">
        <v>11</v>
      </c>
      <c r="B84" s="9">
        <v>972.81447113309025</v>
      </c>
      <c r="C84" s="9">
        <v>524.64638262753544</v>
      </c>
      <c r="D84" s="9">
        <v>105.06550810406129</v>
      </c>
      <c r="E84" s="9">
        <v>956.39247113309023</v>
      </c>
      <c r="F84" s="9">
        <v>517.43438262753557</v>
      </c>
      <c r="G84" s="9">
        <v>105.06550810406129</v>
      </c>
      <c r="H84" s="9">
        <v>12.266</v>
      </c>
      <c r="I84" s="9">
        <v>5.2130000000000001</v>
      </c>
      <c r="J84" s="9" t="s">
        <v>28</v>
      </c>
      <c r="K84" s="20">
        <v>3.492</v>
      </c>
      <c r="L84" s="20">
        <v>1.7150000000000001</v>
      </c>
      <c r="M84" s="21" t="s">
        <v>28</v>
      </c>
    </row>
    <row r="85" spans="1:13" x14ac:dyDescent="0.2">
      <c r="A85" s="40" t="s">
        <v>12</v>
      </c>
      <c r="B85" s="9">
        <v>14745.490960868754</v>
      </c>
      <c r="C85" s="9">
        <v>6998.3023058337931</v>
      </c>
      <c r="D85" s="9">
        <v>1533.6240578872466</v>
      </c>
      <c r="E85" s="9">
        <v>9799.1459608687619</v>
      </c>
      <c r="F85" s="9">
        <v>3536.9843058337901</v>
      </c>
      <c r="G85" s="9">
        <v>825.03405788724615</v>
      </c>
      <c r="H85" s="9">
        <v>1404.884</v>
      </c>
      <c r="I85" s="9">
        <v>600.66300000000012</v>
      </c>
      <c r="J85" s="9">
        <v>175.03799999999998</v>
      </c>
      <c r="K85" s="9">
        <v>3518.994999999999</v>
      </c>
      <c r="L85" s="9">
        <v>2842.4800000000005</v>
      </c>
      <c r="M85" s="10">
        <v>533.55199999999991</v>
      </c>
    </row>
    <row r="86" spans="1:13" x14ac:dyDescent="0.2">
      <c r="A86" s="40" t="s">
        <v>13</v>
      </c>
      <c r="B86" s="9">
        <v>2810.3458656988619</v>
      </c>
      <c r="C86" s="9">
        <v>2465.2121881093076</v>
      </c>
      <c r="D86" s="9">
        <v>455.56983259850824</v>
      </c>
      <c r="E86" s="9">
        <v>1676.2228656988621</v>
      </c>
      <c r="F86" s="9">
        <v>1678.8441881093077</v>
      </c>
      <c r="G86" s="9">
        <v>173.61683259850818</v>
      </c>
      <c r="H86" s="9">
        <v>52.170999999999999</v>
      </c>
      <c r="I86" s="9">
        <v>14.466000000000001</v>
      </c>
      <c r="J86" s="9">
        <v>2.4169999999999998</v>
      </c>
      <c r="K86" s="9">
        <v>1081.2360000000001</v>
      </c>
      <c r="L86" s="9">
        <v>771.76400000000012</v>
      </c>
      <c r="M86" s="10">
        <v>279.53599999999994</v>
      </c>
    </row>
    <row r="87" spans="1:13" x14ac:dyDescent="0.2">
      <c r="A87" s="40" t="s">
        <v>14</v>
      </c>
      <c r="B87" s="9">
        <v>2762.7203124673865</v>
      </c>
      <c r="C87" s="9">
        <v>1486.0280320982909</v>
      </c>
      <c r="D87" s="9">
        <v>689.91721235221735</v>
      </c>
      <c r="E87" s="9">
        <v>2456.0723124673864</v>
      </c>
      <c r="F87" s="9">
        <v>1402.9400320982907</v>
      </c>
      <c r="G87" s="9">
        <v>681.51321235221735</v>
      </c>
      <c r="H87" s="9">
        <v>12.777999999999999</v>
      </c>
      <c r="I87" s="9">
        <v>3.964</v>
      </c>
      <c r="J87" s="20">
        <v>0.60799999999999998</v>
      </c>
      <c r="K87" s="9">
        <v>293.28800000000001</v>
      </c>
      <c r="L87" s="9">
        <v>78.948000000000008</v>
      </c>
      <c r="M87" s="10">
        <v>7.7959999999999994</v>
      </c>
    </row>
    <row r="88" spans="1:13" x14ac:dyDescent="0.2">
      <c r="A88" s="40" t="s">
        <v>15</v>
      </c>
      <c r="B88" s="9">
        <v>3609.6287553441052</v>
      </c>
      <c r="C88" s="9">
        <v>2466.0005968999731</v>
      </c>
      <c r="D88" s="9">
        <v>714.36412133171689</v>
      </c>
      <c r="E88" s="9">
        <v>2602.6537553441053</v>
      </c>
      <c r="F88" s="9">
        <v>1681.3955968999712</v>
      </c>
      <c r="G88" s="9">
        <v>350.68712133171664</v>
      </c>
      <c r="H88" s="9">
        <v>62.939</v>
      </c>
      <c r="I88" s="9">
        <v>26.943000000000001</v>
      </c>
      <c r="J88" s="9">
        <v>3.6059999999999999</v>
      </c>
      <c r="K88" s="9">
        <v>936.29000000000019</v>
      </c>
      <c r="L88" s="9">
        <v>756.31500000000017</v>
      </c>
      <c r="M88" s="10">
        <v>360.07099999999997</v>
      </c>
    </row>
    <row r="91" spans="1:13" ht="15" customHeight="1" x14ac:dyDescent="0.2">
      <c r="A91" s="35" t="s">
        <v>167</v>
      </c>
      <c r="B91" s="35"/>
      <c r="C91" s="35"/>
      <c r="D91" s="35"/>
      <c r="E91" s="35"/>
      <c r="F91" s="35"/>
      <c r="G91" s="35"/>
      <c r="H91" s="35"/>
      <c r="I91" s="35"/>
      <c r="J91" s="35"/>
      <c r="K91" s="35"/>
      <c r="L91" s="35"/>
      <c r="M91" s="35"/>
    </row>
    <row r="92" spans="1:13" x14ac:dyDescent="0.2">
      <c r="A92" s="37"/>
      <c r="B92" s="37"/>
      <c r="C92" s="37"/>
      <c r="D92" s="37"/>
      <c r="E92" s="37"/>
      <c r="F92" s="37"/>
      <c r="G92" s="37"/>
      <c r="H92" s="37"/>
      <c r="I92" s="37"/>
      <c r="J92" s="37"/>
      <c r="K92" s="37"/>
      <c r="L92" s="37"/>
      <c r="M92" s="37"/>
    </row>
    <row r="93" spans="1:13" ht="15" thickBot="1" x14ac:dyDescent="0.25">
      <c r="A93" s="3" t="s">
        <v>0</v>
      </c>
      <c r="M93" s="13" t="s">
        <v>26</v>
      </c>
    </row>
    <row r="94" spans="1:13" ht="14.25" customHeight="1" x14ac:dyDescent="0.2">
      <c r="A94" s="123" t="s">
        <v>25</v>
      </c>
      <c r="B94" s="131" t="s">
        <v>34</v>
      </c>
      <c r="C94" s="131"/>
      <c r="D94" s="131"/>
      <c r="E94" s="131" t="s">
        <v>17</v>
      </c>
      <c r="F94" s="131"/>
      <c r="G94" s="131"/>
      <c r="H94" s="131" t="s">
        <v>18</v>
      </c>
      <c r="I94" s="131"/>
      <c r="J94" s="131"/>
      <c r="K94" s="131" t="s">
        <v>19</v>
      </c>
      <c r="L94" s="131"/>
      <c r="M94" s="125"/>
    </row>
    <row r="95" spans="1:13" ht="15" thickBot="1" x14ac:dyDescent="0.25">
      <c r="A95" s="124"/>
      <c r="B95" s="60" t="s">
        <v>178</v>
      </c>
      <c r="C95" s="60" t="s">
        <v>20</v>
      </c>
      <c r="D95" s="60" t="s">
        <v>22</v>
      </c>
      <c r="E95" s="60" t="s">
        <v>178</v>
      </c>
      <c r="F95" s="60" t="s">
        <v>20</v>
      </c>
      <c r="G95" s="60" t="s">
        <v>22</v>
      </c>
      <c r="H95" s="60" t="s">
        <v>178</v>
      </c>
      <c r="I95" s="60" t="s">
        <v>20</v>
      </c>
      <c r="J95" s="60" t="s">
        <v>22</v>
      </c>
      <c r="K95" s="60" t="s">
        <v>178</v>
      </c>
      <c r="L95" s="60" t="s">
        <v>20</v>
      </c>
      <c r="M95" s="43" t="s">
        <v>22</v>
      </c>
    </row>
    <row r="96" spans="1:13" x14ac:dyDescent="0.2">
      <c r="A96" s="38" t="s">
        <v>1</v>
      </c>
      <c r="B96" s="18">
        <v>87586.702063114979</v>
      </c>
      <c r="C96" s="18">
        <v>41829.30799999999</v>
      </c>
      <c r="D96" s="18">
        <v>7537.5030503660846</v>
      </c>
      <c r="E96" s="18">
        <v>83439.531447617526</v>
      </c>
      <c r="F96" s="18">
        <v>4146.8279999999995</v>
      </c>
      <c r="G96" s="18">
        <v>2678.1540503660849</v>
      </c>
      <c r="H96" s="18">
        <v>2724.9690000000005</v>
      </c>
      <c r="I96" s="18">
        <v>16875.977999999996</v>
      </c>
      <c r="J96" s="18">
        <v>1683.9470000000001</v>
      </c>
      <c r="K96" s="18">
        <v>1258.4829999999999</v>
      </c>
      <c r="L96" s="18">
        <v>20097.464999999997</v>
      </c>
      <c r="M96" s="19">
        <v>2795.6589999999997</v>
      </c>
    </row>
    <row r="97" spans="1:13" x14ac:dyDescent="0.2">
      <c r="A97" s="39" t="s">
        <v>2</v>
      </c>
      <c r="B97" s="9">
        <v>31028.809187741288</v>
      </c>
      <c r="C97" s="9">
        <v>20921.768999999978</v>
      </c>
      <c r="D97" s="9">
        <v>2636.9948493601737</v>
      </c>
      <c r="E97" s="9">
        <v>28031.253572243866</v>
      </c>
      <c r="F97" s="9">
        <v>920.85099999999932</v>
      </c>
      <c r="G97" s="9">
        <v>328.8868493601737</v>
      </c>
      <c r="H97" s="9">
        <v>2413.8629999999998</v>
      </c>
      <c r="I97" s="9">
        <v>10531.689999999999</v>
      </c>
      <c r="J97" s="9">
        <v>924.92700000000002</v>
      </c>
      <c r="K97" s="9">
        <v>522.46999999999991</v>
      </c>
      <c r="L97" s="9">
        <v>8784.1619999999984</v>
      </c>
      <c r="M97" s="10">
        <v>1060.1399999999996</v>
      </c>
    </row>
    <row r="98" spans="1:13" x14ac:dyDescent="0.2">
      <c r="A98" s="40" t="s">
        <v>3</v>
      </c>
      <c r="B98" s="9">
        <v>13028.980974462544</v>
      </c>
      <c r="C98" s="9">
        <v>4096.7049999999999</v>
      </c>
      <c r="D98" s="9">
        <v>1099.3304452923528</v>
      </c>
      <c r="E98" s="9">
        <v>12833.780974462543</v>
      </c>
      <c r="F98" s="9">
        <v>756.10600000000011</v>
      </c>
      <c r="G98" s="9">
        <v>447.4174452923528</v>
      </c>
      <c r="H98" s="9">
        <v>124.497</v>
      </c>
      <c r="I98" s="9">
        <v>3175.268</v>
      </c>
      <c r="J98" s="9">
        <v>618.76800000000014</v>
      </c>
      <c r="K98" s="9">
        <v>57.531999999999996</v>
      </c>
      <c r="L98" s="9">
        <v>154.27000000000001</v>
      </c>
      <c r="M98" s="10">
        <v>30.687000000000001</v>
      </c>
    </row>
    <row r="99" spans="1:13" x14ac:dyDescent="0.2">
      <c r="A99" s="40" t="s">
        <v>4</v>
      </c>
      <c r="B99" s="9">
        <v>2416.0907448607732</v>
      </c>
      <c r="C99" s="9">
        <v>1615.4180000000001</v>
      </c>
      <c r="D99" s="9">
        <v>102.81300000000002</v>
      </c>
      <c r="E99" s="9">
        <v>2384.8117448607727</v>
      </c>
      <c r="F99" s="9">
        <v>68.587999999999994</v>
      </c>
      <c r="G99" s="9">
        <v>41.032999999999994</v>
      </c>
      <c r="H99" s="9">
        <v>17.602</v>
      </c>
      <c r="I99" s="9">
        <v>873.35100000000011</v>
      </c>
      <c r="J99" s="9">
        <v>26.627000000000002</v>
      </c>
      <c r="K99" s="9">
        <v>7.2459999999999996</v>
      </c>
      <c r="L99" s="9">
        <v>667.89599999999996</v>
      </c>
      <c r="M99" s="10">
        <v>34.450000000000003</v>
      </c>
    </row>
    <row r="100" spans="1:13" x14ac:dyDescent="0.2">
      <c r="A100" s="40" t="s">
        <v>5</v>
      </c>
      <c r="B100" s="9">
        <v>4877.715224666752</v>
      </c>
      <c r="C100" s="9">
        <v>1078.8630000000003</v>
      </c>
      <c r="D100" s="9">
        <v>332.75700000000006</v>
      </c>
      <c r="E100" s="9">
        <v>4780.872224666753</v>
      </c>
      <c r="F100" s="9">
        <v>246.81999999999996</v>
      </c>
      <c r="G100" s="9">
        <v>196.398</v>
      </c>
      <c r="H100" s="9">
        <v>1.353</v>
      </c>
      <c r="I100" s="9">
        <v>42.622</v>
      </c>
      <c r="J100" s="20" t="s">
        <v>28</v>
      </c>
      <c r="K100" s="9">
        <v>71.814000000000007</v>
      </c>
      <c r="L100" s="9">
        <v>787.94699999999989</v>
      </c>
      <c r="M100" s="10">
        <v>132.45799999999997</v>
      </c>
    </row>
    <row r="101" spans="1:13" x14ac:dyDescent="0.2">
      <c r="A101" s="40" t="s">
        <v>6</v>
      </c>
      <c r="B101" s="9">
        <v>341.51099999999997</v>
      </c>
      <c r="C101" s="9">
        <v>11.463000000000001</v>
      </c>
      <c r="D101" s="9">
        <v>45.462000000000003</v>
      </c>
      <c r="E101" s="9">
        <v>341.46799999999996</v>
      </c>
      <c r="F101" s="9">
        <v>2.1360000000000001</v>
      </c>
      <c r="G101" s="9">
        <v>45.462000000000003</v>
      </c>
      <c r="H101" s="20">
        <v>4.2999999999999997E-2</v>
      </c>
      <c r="I101" s="9">
        <v>9.327</v>
      </c>
      <c r="J101" s="20" t="s">
        <v>28</v>
      </c>
      <c r="K101" s="20" t="s">
        <v>28</v>
      </c>
      <c r="L101" s="20" t="s">
        <v>28</v>
      </c>
      <c r="M101" s="10" t="s">
        <v>28</v>
      </c>
    </row>
    <row r="102" spans="1:13" x14ac:dyDescent="0.2">
      <c r="A102" s="40" t="s">
        <v>7</v>
      </c>
      <c r="B102" s="9">
        <v>1474.7317241734024</v>
      </c>
      <c r="C102" s="9">
        <v>375.77500000000009</v>
      </c>
      <c r="D102" s="9">
        <v>126.43700000000004</v>
      </c>
      <c r="E102" s="9">
        <v>1435.9907241734024</v>
      </c>
      <c r="F102" s="9">
        <v>168.84899999999999</v>
      </c>
      <c r="G102" s="9">
        <v>111.29600000000003</v>
      </c>
      <c r="H102" s="9">
        <v>23.354000000000003</v>
      </c>
      <c r="I102" s="9">
        <v>22.602</v>
      </c>
      <c r="J102" s="9" t="s">
        <v>28</v>
      </c>
      <c r="K102" s="9">
        <v>15.386999999999999</v>
      </c>
      <c r="L102" s="9">
        <v>184.32399999999998</v>
      </c>
      <c r="M102" s="10">
        <v>15.141</v>
      </c>
    </row>
    <row r="103" spans="1:13" x14ac:dyDescent="0.2">
      <c r="A103" s="40" t="s">
        <v>8</v>
      </c>
      <c r="B103" s="9">
        <v>2585.5363410733621</v>
      </c>
      <c r="C103" s="9">
        <v>801.98900000000003</v>
      </c>
      <c r="D103" s="9">
        <v>166.62699999999995</v>
      </c>
      <c r="E103" s="9">
        <v>2467.0133410733611</v>
      </c>
      <c r="F103" s="9">
        <v>301.92200000000003</v>
      </c>
      <c r="G103" s="9">
        <v>80.974000000000018</v>
      </c>
      <c r="H103" s="9">
        <v>14.936</v>
      </c>
      <c r="I103" s="9">
        <v>58.537000000000006</v>
      </c>
      <c r="J103" s="9">
        <v>9.8000000000000004E-2</v>
      </c>
      <c r="K103" s="9">
        <v>75.195999999999998</v>
      </c>
      <c r="L103" s="9">
        <v>441.35299999999995</v>
      </c>
      <c r="M103" s="10">
        <v>51.00500000000001</v>
      </c>
    </row>
    <row r="104" spans="1:13" x14ac:dyDescent="0.2">
      <c r="A104" s="40" t="s">
        <v>9</v>
      </c>
      <c r="B104" s="9">
        <v>2023.4140269882407</v>
      </c>
      <c r="C104" s="9">
        <v>873.06999999999994</v>
      </c>
      <c r="D104" s="9">
        <v>135.28100000000001</v>
      </c>
      <c r="E104" s="9">
        <v>1966.999026988241</v>
      </c>
      <c r="F104" s="9">
        <v>143.37299999999999</v>
      </c>
      <c r="G104" s="9">
        <v>84.700000000000017</v>
      </c>
      <c r="H104" s="9">
        <v>4.5649999999999995</v>
      </c>
      <c r="I104" s="9">
        <v>38.067999999999998</v>
      </c>
      <c r="J104" s="9">
        <v>1</v>
      </c>
      <c r="K104" s="9">
        <v>51.774000000000008</v>
      </c>
      <c r="L104" s="9">
        <v>691.09399999999994</v>
      </c>
      <c r="M104" s="10">
        <v>49.581000000000003</v>
      </c>
    </row>
    <row r="105" spans="1:13" x14ac:dyDescent="0.2">
      <c r="A105" s="40" t="s">
        <v>10</v>
      </c>
      <c r="B105" s="9">
        <v>3416.615220115882</v>
      </c>
      <c r="C105" s="9">
        <v>598.92800000000011</v>
      </c>
      <c r="D105" s="9">
        <v>174.66460436332608</v>
      </c>
      <c r="E105" s="9">
        <v>3402.9362201158815</v>
      </c>
      <c r="F105" s="9">
        <v>159.322</v>
      </c>
      <c r="G105" s="9">
        <v>144.01160436332609</v>
      </c>
      <c r="H105" s="20">
        <v>0.10299999999999999</v>
      </c>
      <c r="I105" s="9">
        <v>69.921999999999997</v>
      </c>
      <c r="J105" s="20" t="s">
        <v>28</v>
      </c>
      <c r="K105" s="9">
        <v>13.575999999999999</v>
      </c>
      <c r="L105" s="9">
        <v>369.68399999999997</v>
      </c>
      <c r="M105" s="10">
        <v>30.652999999999995</v>
      </c>
    </row>
    <row r="106" spans="1:13" x14ac:dyDescent="0.2">
      <c r="A106" s="40" t="s">
        <v>11</v>
      </c>
      <c r="B106" s="9">
        <v>1426.5843618646873</v>
      </c>
      <c r="C106" s="9">
        <v>134.86699999999996</v>
      </c>
      <c r="D106" s="9">
        <v>40.515999999999998</v>
      </c>
      <c r="E106" s="9">
        <v>1423.5543618646873</v>
      </c>
      <c r="F106" s="9">
        <v>116.04499999999996</v>
      </c>
      <c r="G106" s="9">
        <v>39.213000000000001</v>
      </c>
      <c r="H106" s="9">
        <v>2.3580000000000001</v>
      </c>
      <c r="I106" s="9">
        <v>14.346</v>
      </c>
      <c r="J106" s="20">
        <v>0.77500000000000002</v>
      </c>
      <c r="K106" s="20">
        <v>0.252</v>
      </c>
      <c r="L106" s="20">
        <v>4.476</v>
      </c>
      <c r="M106" s="10" t="s">
        <v>28</v>
      </c>
    </row>
    <row r="107" spans="1:13" x14ac:dyDescent="0.2">
      <c r="A107" s="40" t="s">
        <v>12</v>
      </c>
      <c r="B107" s="9">
        <v>13248.02959345017</v>
      </c>
      <c r="C107" s="9">
        <v>7261.32</v>
      </c>
      <c r="D107" s="9">
        <v>1230.79973113964</v>
      </c>
      <c r="E107" s="9">
        <v>12900.068593450165</v>
      </c>
      <c r="F107" s="9">
        <v>704.7120000000001</v>
      </c>
      <c r="G107" s="9">
        <v>533.72373113964022</v>
      </c>
      <c r="H107" s="9">
        <v>100.021</v>
      </c>
      <c r="I107" s="9">
        <v>1886.67</v>
      </c>
      <c r="J107" s="9">
        <v>110.232</v>
      </c>
      <c r="K107" s="9">
        <v>222.55599999999998</v>
      </c>
      <c r="L107" s="9">
        <v>4668.1510000000007</v>
      </c>
      <c r="M107" s="10">
        <v>573.48099999999999</v>
      </c>
    </row>
    <row r="108" spans="1:13" x14ac:dyDescent="0.2">
      <c r="A108" s="40" t="s">
        <v>13</v>
      </c>
      <c r="B108" s="9">
        <v>3310.7676511589593</v>
      </c>
      <c r="C108" s="9">
        <v>1557.2850000000003</v>
      </c>
      <c r="D108" s="9">
        <v>725.92023524771935</v>
      </c>
      <c r="E108" s="9">
        <v>3262.6046511589589</v>
      </c>
      <c r="F108" s="9">
        <v>180.10800000000009</v>
      </c>
      <c r="G108" s="9">
        <v>82.139235247719199</v>
      </c>
      <c r="H108" s="9">
        <v>17.683999999999997</v>
      </c>
      <c r="I108" s="9">
        <v>49.584000000000003</v>
      </c>
      <c r="J108" s="9">
        <v>1.52</v>
      </c>
      <c r="K108" s="9">
        <v>30.478999999999999</v>
      </c>
      <c r="L108" s="9">
        <v>1327.01</v>
      </c>
      <c r="M108" s="10">
        <v>641.99</v>
      </c>
    </row>
    <row r="109" spans="1:13" x14ac:dyDescent="0.2">
      <c r="A109" s="40" t="s">
        <v>14</v>
      </c>
      <c r="B109" s="9">
        <v>4077.3880697274817</v>
      </c>
      <c r="C109" s="9">
        <v>528.94499999999971</v>
      </c>
      <c r="D109" s="9">
        <v>287.04348719041508</v>
      </c>
      <c r="E109" s="9">
        <v>4065.1160697274818</v>
      </c>
      <c r="F109" s="9">
        <v>156.875</v>
      </c>
      <c r="G109" s="9">
        <v>273.82248719041507</v>
      </c>
      <c r="H109" s="9">
        <v>8.6999999999999994E-2</v>
      </c>
      <c r="I109" s="9">
        <v>17.263000000000002</v>
      </c>
      <c r="J109" s="20" t="s">
        <v>28</v>
      </c>
      <c r="K109" s="9">
        <v>12.184999999999999</v>
      </c>
      <c r="L109" s="9">
        <v>354.08699999999999</v>
      </c>
      <c r="M109" s="10">
        <v>13.221</v>
      </c>
    </row>
    <row r="110" spans="1:13" x14ac:dyDescent="0.2">
      <c r="A110" s="40" t="s">
        <v>15</v>
      </c>
      <c r="B110" s="9">
        <v>4330.5279428314188</v>
      </c>
      <c r="C110" s="9">
        <v>1972.9109999999996</v>
      </c>
      <c r="D110" s="9">
        <v>432.85669777245778</v>
      </c>
      <c r="E110" s="9">
        <v>4143.0619428314185</v>
      </c>
      <c r="F110" s="9">
        <v>221.12100000000001</v>
      </c>
      <c r="G110" s="9">
        <v>269.07669777245775</v>
      </c>
      <c r="H110" s="9">
        <v>4.5030000000000001</v>
      </c>
      <c r="I110" s="9">
        <v>86.728000000000009</v>
      </c>
      <c r="J110" s="9" t="s">
        <v>28</v>
      </c>
      <c r="K110" s="9">
        <v>178.01600000000002</v>
      </c>
      <c r="L110" s="9">
        <v>1663.011</v>
      </c>
      <c r="M110" s="10">
        <v>162.85199999999995</v>
      </c>
    </row>
  </sheetData>
  <mergeCells count="25">
    <mergeCell ref="A50:A51"/>
    <mergeCell ref="B50:D50"/>
    <mergeCell ref="E50:G50"/>
    <mergeCell ref="H50:J50"/>
    <mergeCell ref="K50:M50"/>
    <mergeCell ref="A28:A29"/>
    <mergeCell ref="B28:D28"/>
    <mergeCell ref="E28:G28"/>
    <mergeCell ref="H28:J28"/>
    <mergeCell ref="K28:M28"/>
    <mergeCell ref="A4:A5"/>
    <mergeCell ref="B4:D4"/>
    <mergeCell ref="E4:G4"/>
    <mergeCell ref="H4:J4"/>
    <mergeCell ref="K4:M4"/>
    <mergeCell ref="A94:A95"/>
    <mergeCell ref="B94:D94"/>
    <mergeCell ref="E94:G94"/>
    <mergeCell ref="H94:J94"/>
    <mergeCell ref="K94:M94"/>
    <mergeCell ref="A72:A73"/>
    <mergeCell ref="B72:D72"/>
    <mergeCell ref="E72:G72"/>
    <mergeCell ref="H72:J72"/>
    <mergeCell ref="K72:M72"/>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73"/>
  <sheetViews>
    <sheetView zoomScaleNormal="100" workbookViewId="0"/>
  </sheetViews>
  <sheetFormatPr defaultRowHeight="12" x14ac:dyDescent="0.2"/>
  <cols>
    <col min="1" max="1" width="1.7109375" style="69" customWidth="1"/>
    <col min="2" max="2" width="18.140625" style="69" customWidth="1"/>
    <col min="3" max="3" width="96.140625" style="69" customWidth="1"/>
    <col min="4" max="16384" width="9.140625" style="69"/>
  </cols>
  <sheetData>
    <row r="1" spans="2:5" ht="15" customHeight="1" x14ac:dyDescent="0.25">
      <c r="B1" s="68" t="s">
        <v>60</v>
      </c>
      <c r="C1" s="68" t="s">
        <v>58</v>
      </c>
      <c r="E1" s="47" t="s">
        <v>29</v>
      </c>
    </row>
    <row r="2" spans="2:5" ht="15" customHeight="1" x14ac:dyDescent="0.2">
      <c r="B2" s="70"/>
      <c r="C2" s="70" t="s">
        <v>59</v>
      </c>
    </row>
    <row r="3" spans="2:5" ht="7.5" customHeight="1" x14ac:dyDescent="0.2">
      <c r="B3" s="70"/>
      <c r="C3" s="70"/>
    </row>
    <row r="4" spans="2:5" ht="51.75" customHeight="1" x14ac:dyDescent="0.2">
      <c r="B4" s="68" t="s">
        <v>61</v>
      </c>
      <c r="C4" s="79" t="s">
        <v>77</v>
      </c>
    </row>
    <row r="5" spans="2:5" ht="111" customHeight="1" x14ac:dyDescent="0.2">
      <c r="C5" s="72" t="s">
        <v>84</v>
      </c>
    </row>
    <row r="6" spans="2:5" ht="7.5" customHeight="1" x14ac:dyDescent="0.2">
      <c r="B6" s="70"/>
      <c r="C6" s="70"/>
    </row>
    <row r="7" spans="2:5" ht="62.25" customHeight="1" x14ac:dyDescent="0.2">
      <c r="B7" s="78" t="s">
        <v>206</v>
      </c>
      <c r="C7" s="71" t="s">
        <v>154</v>
      </c>
    </row>
    <row r="8" spans="2:5" ht="7.5" customHeight="1" x14ac:dyDescent="0.2">
      <c r="B8" s="70"/>
      <c r="C8" s="70"/>
    </row>
    <row r="9" spans="2:5" ht="36.75" customHeight="1" x14ac:dyDescent="0.2">
      <c r="B9" s="68" t="s">
        <v>91</v>
      </c>
      <c r="C9" s="80" t="s">
        <v>149</v>
      </c>
    </row>
    <row r="10" spans="2:5" ht="78" customHeight="1" x14ac:dyDescent="0.2">
      <c r="C10" s="72" t="s">
        <v>150</v>
      </c>
    </row>
    <row r="11" spans="2:5" ht="7.5" customHeight="1" x14ac:dyDescent="0.2">
      <c r="B11" s="70"/>
      <c r="C11" s="70"/>
    </row>
    <row r="12" spans="2:5" ht="15.75" customHeight="1" x14ac:dyDescent="0.2">
      <c r="B12" s="73" t="s">
        <v>95</v>
      </c>
      <c r="C12" s="81" t="s">
        <v>96</v>
      </c>
    </row>
    <row r="13" spans="2:5" ht="7.5" customHeight="1" x14ac:dyDescent="0.2">
      <c r="B13" s="70"/>
      <c r="C13" s="70"/>
    </row>
    <row r="14" spans="2:5" ht="15" customHeight="1" x14ac:dyDescent="0.2">
      <c r="B14" s="73" t="s">
        <v>94</v>
      </c>
      <c r="C14" s="81" t="s">
        <v>97</v>
      </c>
    </row>
    <row r="15" spans="2:5" ht="7.5" customHeight="1" x14ac:dyDescent="0.2">
      <c r="B15" s="70"/>
      <c r="C15" s="70"/>
    </row>
    <row r="16" spans="2:5" ht="15.75" customHeight="1" x14ac:dyDescent="0.2">
      <c r="B16" s="73" t="s">
        <v>93</v>
      </c>
      <c r="C16" s="73" t="s">
        <v>241</v>
      </c>
    </row>
    <row r="17" spans="2:3" ht="7.5" customHeight="1" x14ac:dyDescent="0.2">
      <c r="B17" s="70"/>
      <c r="C17" s="70"/>
    </row>
    <row r="18" spans="2:3" ht="87.75" customHeight="1" x14ac:dyDescent="0.2">
      <c r="B18" s="68" t="s">
        <v>85</v>
      </c>
      <c r="C18" s="80" t="s">
        <v>148</v>
      </c>
    </row>
    <row r="19" spans="2:3" ht="7.5" customHeight="1" x14ac:dyDescent="0.2">
      <c r="B19" s="70"/>
      <c r="C19" s="70"/>
    </row>
    <row r="20" spans="2:3" x14ac:dyDescent="0.2">
      <c r="B20" s="73" t="s">
        <v>62</v>
      </c>
      <c r="C20" s="73" t="s">
        <v>65</v>
      </c>
    </row>
    <row r="21" spans="2:3" x14ac:dyDescent="0.2">
      <c r="C21" s="74" t="s">
        <v>242</v>
      </c>
    </row>
    <row r="22" spans="2:3" ht="7.5" customHeight="1" x14ac:dyDescent="0.2">
      <c r="C22" s="74"/>
    </row>
    <row r="23" spans="2:3" ht="15" customHeight="1" x14ac:dyDescent="0.2">
      <c r="C23" s="73" t="s">
        <v>170</v>
      </c>
    </row>
    <row r="24" spans="2:3" ht="15" customHeight="1" x14ac:dyDescent="0.2">
      <c r="C24" s="74" t="s">
        <v>72</v>
      </c>
    </row>
    <row r="25" spans="2:3" ht="7.5" customHeight="1" x14ac:dyDescent="0.2">
      <c r="B25" s="70"/>
      <c r="C25" s="70"/>
    </row>
    <row r="26" spans="2:3" ht="15.75" customHeight="1" x14ac:dyDescent="0.2">
      <c r="B26" s="73" t="s">
        <v>86</v>
      </c>
      <c r="C26" s="73" t="s">
        <v>245</v>
      </c>
    </row>
    <row r="27" spans="2:3" ht="7.5" customHeight="1" x14ac:dyDescent="0.2">
      <c r="B27" s="70"/>
      <c r="C27" s="70"/>
    </row>
    <row r="28" spans="2:3" ht="15.75" customHeight="1" x14ac:dyDescent="0.2">
      <c r="B28" s="73" t="s">
        <v>98</v>
      </c>
      <c r="C28" s="73" t="s">
        <v>243</v>
      </c>
    </row>
    <row r="29" spans="2:3" ht="12" customHeight="1" x14ac:dyDescent="0.2">
      <c r="B29" s="70"/>
      <c r="C29" s="74" t="s">
        <v>244</v>
      </c>
    </row>
    <row r="30" spans="2:3" ht="7.5" customHeight="1" x14ac:dyDescent="0.2">
      <c r="B30" s="70"/>
      <c r="C30" s="70"/>
    </row>
    <row r="31" spans="2:3" ht="22.5" customHeight="1" x14ac:dyDescent="0.2">
      <c r="B31" s="73"/>
      <c r="C31" s="81" t="s">
        <v>92</v>
      </c>
    </row>
    <row r="32" spans="2:3" ht="12" customHeight="1" x14ac:dyDescent="0.2">
      <c r="B32" s="70"/>
      <c r="C32" s="74" t="s">
        <v>66</v>
      </c>
    </row>
    <row r="33" spans="2:4" ht="7.5" customHeight="1" x14ac:dyDescent="0.2">
      <c r="B33" s="70"/>
      <c r="C33" s="70"/>
    </row>
    <row r="34" spans="2:4" ht="25.5" customHeight="1" x14ac:dyDescent="0.2">
      <c r="B34" s="73"/>
      <c r="C34" s="81" t="s">
        <v>76</v>
      </c>
    </row>
    <row r="35" spans="2:4" ht="12" customHeight="1" x14ac:dyDescent="0.2">
      <c r="B35" s="70"/>
      <c r="C35" s="74" t="s">
        <v>67</v>
      </c>
    </row>
    <row r="36" spans="2:4" ht="7.5" customHeight="1" x14ac:dyDescent="0.2"/>
    <row r="37" spans="2:4" x14ac:dyDescent="0.2">
      <c r="B37" s="81" t="s">
        <v>99</v>
      </c>
      <c r="C37" s="73" t="s">
        <v>243</v>
      </c>
    </row>
    <row r="38" spans="2:4" x14ac:dyDescent="0.2">
      <c r="C38" s="74" t="s">
        <v>244</v>
      </c>
    </row>
    <row r="39" spans="2:4" ht="7.5" customHeight="1" x14ac:dyDescent="0.2">
      <c r="C39" s="74"/>
    </row>
    <row r="40" spans="2:4" ht="15" customHeight="1" x14ac:dyDescent="0.2">
      <c r="C40" s="73" t="s">
        <v>250</v>
      </c>
    </row>
    <row r="41" spans="2:4" ht="15" customHeight="1" x14ac:dyDescent="0.2">
      <c r="C41" s="74" t="s">
        <v>251</v>
      </c>
    </row>
    <row r="42" spans="2:4" ht="7.5" customHeight="1" x14ac:dyDescent="0.2">
      <c r="C42" s="74"/>
    </row>
    <row r="43" spans="2:4" ht="15" customHeight="1" x14ac:dyDescent="0.2">
      <c r="C43" s="73" t="s">
        <v>246</v>
      </c>
    </row>
    <row r="44" spans="2:4" ht="15" customHeight="1" x14ac:dyDescent="0.2">
      <c r="C44" s="74" t="s">
        <v>247</v>
      </c>
    </row>
    <row r="45" spans="2:4" ht="7.5" customHeight="1" x14ac:dyDescent="0.2">
      <c r="C45" s="74"/>
    </row>
    <row r="46" spans="2:4" ht="15.75" customHeight="1" x14ac:dyDescent="0.25">
      <c r="C46" s="73" t="s">
        <v>71</v>
      </c>
      <c r="D46" s="107"/>
    </row>
    <row r="47" spans="2:4" ht="15.75" customHeight="1" x14ac:dyDescent="0.25">
      <c r="C47" s="118" t="s">
        <v>156</v>
      </c>
      <c r="D47" s="107"/>
    </row>
    <row r="48" spans="2:4" ht="15.75" customHeight="1" x14ac:dyDescent="0.25">
      <c r="C48" s="74" t="s">
        <v>255</v>
      </c>
      <c r="D48" s="107"/>
    </row>
    <row r="49" spans="2:4" ht="8.25" customHeight="1" x14ac:dyDescent="0.25">
      <c r="C49" s="73"/>
      <c r="D49" s="107"/>
    </row>
    <row r="50" spans="2:4" ht="15.75" customHeight="1" x14ac:dyDescent="0.2">
      <c r="C50" s="73" t="s">
        <v>248</v>
      </c>
    </row>
    <row r="51" spans="2:4" ht="15.75" customHeight="1" x14ac:dyDescent="0.2">
      <c r="C51" s="74" t="s">
        <v>249</v>
      </c>
    </row>
    <row r="52" spans="2:4" ht="7.5" customHeight="1" x14ac:dyDescent="0.2">
      <c r="C52" s="74"/>
    </row>
    <row r="53" spans="2:4" ht="15.75" customHeight="1" x14ac:dyDescent="0.2">
      <c r="C53" s="118" t="s">
        <v>151</v>
      </c>
    </row>
    <row r="54" spans="2:4" ht="15.75" customHeight="1" x14ac:dyDescent="0.2">
      <c r="C54" s="74" t="s">
        <v>256</v>
      </c>
    </row>
    <row r="55" spans="2:4" ht="7.5" customHeight="1" x14ac:dyDescent="0.2">
      <c r="C55" s="73"/>
    </row>
    <row r="56" spans="2:4" ht="15" customHeight="1" x14ac:dyDescent="0.2">
      <c r="B56" s="73" t="s">
        <v>63</v>
      </c>
      <c r="C56" s="75" t="s">
        <v>68</v>
      </c>
    </row>
    <row r="57" spans="2:4" ht="15" customHeight="1" x14ac:dyDescent="0.2">
      <c r="C57" s="74" t="s">
        <v>155</v>
      </c>
    </row>
    <row r="58" spans="2:4" ht="7.5" customHeight="1" x14ac:dyDescent="0.2"/>
    <row r="59" spans="2:4" ht="15" customHeight="1" x14ac:dyDescent="0.2">
      <c r="C59" s="73" t="s">
        <v>69</v>
      </c>
    </row>
    <row r="60" spans="2:4" ht="15" customHeight="1" x14ac:dyDescent="0.2">
      <c r="C60" s="74" t="s">
        <v>90</v>
      </c>
    </row>
    <row r="61" spans="2:4" ht="15" customHeight="1" x14ac:dyDescent="0.2">
      <c r="C61" s="74" t="s">
        <v>88</v>
      </c>
    </row>
    <row r="63" spans="2:4" ht="15" customHeight="1" x14ac:dyDescent="0.2">
      <c r="C63" s="73" t="s">
        <v>87</v>
      </c>
    </row>
    <row r="64" spans="2:4" ht="15" customHeight="1" x14ac:dyDescent="0.2">
      <c r="C64" s="74" t="s">
        <v>89</v>
      </c>
    </row>
    <row r="65" spans="2:3" ht="7.5" customHeight="1" x14ac:dyDescent="0.2"/>
    <row r="66" spans="2:3" ht="15" customHeight="1" x14ac:dyDescent="0.2">
      <c r="C66" s="118" t="s">
        <v>70</v>
      </c>
    </row>
    <row r="67" spans="2:3" ht="15" customHeight="1" x14ac:dyDescent="0.2">
      <c r="C67" s="119" t="s">
        <v>252</v>
      </c>
    </row>
    <row r="68" spans="2:3" ht="15" customHeight="1" x14ac:dyDescent="0.2">
      <c r="C68" s="119" t="s">
        <v>253</v>
      </c>
    </row>
    <row r="69" spans="2:3" ht="30" customHeight="1" x14ac:dyDescent="0.2">
      <c r="C69" s="120" t="s">
        <v>254</v>
      </c>
    </row>
    <row r="70" spans="2:3" ht="15" customHeight="1" x14ac:dyDescent="0.2"/>
    <row r="72" spans="2:3" ht="50.25" customHeight="1" x14ac:dyDescent="0.2">
      <c r="B72" s="68" t="s">
        <v>61</v>
      </c>
      <c r="C72" s="71" t="s">
        <v>78</v>
      </c>
    </row>
    <row r="73" spans="2:3" ht="207" customHeight="1" x14ac:dyDescent="0.2">
      <c r="B73" s="68"/>
      <c r="C73" s="77" t="s">
        <v>79</v>
      </c>
    </row>
  </sheetData>
  <hyperlinks>
    <hyperlink ref="C44" r:id="rId1"/>
    <hyperlink ref="C32" r:id="rId2"/>
    <hyperlink ref="C35" r:id="rId3"/>
    <hyperlink ref="C24" r:id="rId4"/>
    <hyperlink ref="C61" r:id="rId5"/>
    <hyperlink ref="C64" r:id="rId6"/>
    <hyperlink ref="C60" r:id="rId7"/>
    <hyperlink ref="E1" location="obsah!A1" display="OBSAH"/>
    <hyperlink ref="C57" r:id="rId8"/>
    <hyperlink ref="C21" r:id="rId9"/>
    <hyperlink ref="C29" r:id="rId10"/>
    <hyperlink ref="C38" r:id="rId11"/>
    <hyperlink ref="C51" r:id="rId12"/>
    <hyperlink ref="C41" r:id="rId13"/>
    <hyperlink ref="C67" r:id="rId14" location="mezinarodni-data"/>
    <hyperlink ref="C68" r:id="rId15" location="mezinarodni-data"/>
    <hyperlink ref="C48" r:id="rId16"/>
    <hyperlink ref="C54" r:id="rId17"/>
  </hyperlinks>
  <pageMargins left="0.70866141732283472" right="0.70866141732283472" top="0.78740157480314965" bottom="0.78740157480314965" header="0.31496062992125984" footer="0.31496062992125984"/>
  <pageSetup paperSize="9" scale="75" orientation="portrait" r:id="rId18"/>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14"/>
  <sheetViews>
    <sheetView zoomScaleNormal="100" workbookViewId="0"/>
  </sheetViews>
  <sheetFormatPr defaultRowHeight="12" x14ac:dyDescent="0.2"/>
  <cols>
    <col min="1" max="1" width="1.7109375" style="69" customWidth="1"/>
    <col min="2" max="2" width="18.140625" style="69" customWidth="1"/>
    <col min="3" max="3" width="95.140625" style="69" customWidth="1"/>
    <col min="4" max="16384" width="9.140625" style="69"/>
  </cols>
  <sheetData>
    <row r="1" spans="2:5" ht="15" customHeight="1" x14ac:dyDescent="0.25">
      <c r="B1" s="101" t="s">
        <v>64</v>
      </c>
      <c r="E1" s="47" t="s">
        <v>29</v>
      </c>
    </row>
    <row r="2" spans="2:5" ht="15" customHeight="1" x14ac:dyDescent="0.2"/>
    <row r="4" spans="2:5" x14ac:dyDescent="0.2">
      <c r="B4" s="73" t="s">
        <v>51</v>
      </c>
      <c r="C4" s="73" t="s">
        <v>52</v>
      </c>
    </row>
    <row r="5" spans="2:5" x14ac:dyDescent="0.2">
      <c r="B5" s="69" t="s">
        <v>53</v>
      </c>
      <c r="C5" s="69" t="s">
        <v>57</v>
      </c>
    </row>
    <row r="6" spans="2:5" x14ac:dyDescent="0.2">
      <c r="B6" s="69" t="s">
        <v>187</v>
      </c>
      <c r="C6" s="69" t="s">
        <v>188</v>
      </c>
    </row>
    <row r="7" spans="2:5" x14ac:dyDescent="0.2">
      <c r="B7" s="69" t="s">
        <v>200</v>
      </c>
      <c r="C7" s="69" t="s">
        <v>201</v>
      </c>
    </row>
    <row r="9" spans="2:5" x14ac:dyDescent="0.2">
      <c r="B9" s="73" t="s">
        <v>54</v>
      </c>
    </row>
    <row r="10" spans="2:5" x14ac:dyDescent="0.2">
      <c r="C10" s="69" t="s">
        <v>55</v>
      </c>
    </row>
    <row r="11" spans="2:5" x14ac:dyDescent="0.2">
      <c r="B11" s="76"/>
      <c r="C11" s="69" t="s">
        <v>56</v>
      </c>
    </row>
    <row r="14" spans="2:5" ht="29.25" customHeight="1" x14ac:dyDescent="0.2">
      <c r="B14" s="121" t="s">
        <v>157</v>
      </c>
      <c r="C14" s="121"/>
    </row>
  </sheetData>
  <mergeCells count="1">
    <mergeCell ref="B14:C14"/>
  </mergeCells>
  <hyperlinks>
    <hyperlink ref="E1" location="obsah!A1" display="OBSAH"/>
  </hyperlinks>
  <pageMargins left="0.70866141732283472" right="0.70866141732283472" top="0.78740157480314965" bottom="0.78740157480314965" header="0.31496062992125984" footer="0.31496062992125984"/>
  <pageSetup paperSize="9" scale="75"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P107"/>
  <sheetViews>
    <sheetView topLeftCell="A49" workbookViewId="0"/>
  </sheetViews>
  <sheetFormatPr defaultColWidth="9.140625" defaultRowHeight="14.25" x14ac:dyDescent="0.2"/>
  <cols>
    <col min="1" max="1" width="13.85546875" style="33" customWidth="1"/>
    <col min="2" max="20" width="7.42578125" style="33" customWidth="1"/>
    <col min="21" max="22" width="9.140625" style="32"/>
    <col min="23" max="23" width="16.7109375" style="32" customWidth="1"/>
    <col min="24" max="16384" width="9.140625" style="32"/>
  </cols>
  <sheetData>
    <row r="1" spans="1:42" s="36" customFormat="1" ht="15" customHeight="1" x14ac:dyDescent="0.25">
      <c r="A1" s="35" t="s">
        <v>47</v>
      </c>
      <c r="B1" s="35"/>
      <c r="C1" s="35"/>
      <c r="D1" s="35"/>
      <c r="E1" s="35"/>
      <c r="F1" s="35"/>
      <c r="G1" s="35"/>
      <c r="H1" s="35"/>
      <c r="I1" s="35"/>
      <c r="J1" s="35"/>
      <c r="K1" s="35"/>
      <c r="L1" s="35"/>
      <c r="M1" s="35"/>
      <c r="N1" s="35"/>
      <c r="O1" s="35"/>
      <c r="P1" s="35"/>
      <c r="Q1" s="35"/>
      <c r="R1" s="35"/>
      <c r="S1" s="35"/>
      <c r="T1" s="35"/>
      <c r="V1" s="47" t="s">
        <v>29</v>
      </c>
    </row>
    <row r="2" spans="1:42" s="36" customFormat="1" ht="12" customHeight="1" x14ac:dyDescent="0.2">
      <c r="A2" s="1"/>
      <c r="B2" s="2"/>
      <c r="C2" s="2"/>
      <c r="D2" s="2"/>
      <c r="E2" s="2"/>
      <c r="F2" s="2"/>
      <c r="G2" s="2"/>
      <c r="H2" s="2"/>
      <c r="I2" s="2"/>
      <c r="J2" s="2"/>
      <c r="K2" s="2"/>
      <c r="L2" s="2"/>
      <c r="M2" s="2"/>
      <c r="N2" s="2"/>
      <c r="O2" s="2"/>
      <c r="P2" s="2"/>
      <c r="Q2" s="2"/>
      <c r="R2" s="2"/>
      <c r="S2" s="2"/>
      <c r="T2" s="2"/>
    </row>
    <row r="3" spans="1:42" ht="15" thickBot="1" x14ac:dyDescent="0.25">
      <c r="A3" s="3" t="s">
        <v>0</v>
      </c>
      <c r="B3" s="4"/>
      <c r="C3" s="4"/>
      <c r="D3" s="4"/>
      <c r="E3" s="4"/>
      <c r="F3" s="4"/>
      <c r="G3" s="4"/>
      <c r="H3" s="4"/>
      <c r="I3" s="4"/>
      <c r="J3" s="4"/>
      <c r="K3" s="4"/>
      <c r="L3" s="4"/>
      <c r="M3" s="4"/>
      <c r="N3" s="3"/>
      <c r="P3" s="3"/>
      <c r="Q3" s="3"/>
      <c r="R3" s="3"/>
      <c r="S3" s="13"/>
      <c r="T3" s="13" t="s">
        <v>26</v>
      </c>
      <c r="V3" s="62"/>
    </row>
    <row r="4" spans="1:42"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c r="T4" s="42">
        <v>2023</v>
      </c>
      <c r="V4" s="63"/>
    </row>
    <row r="5" spans="1:42" ht="18.75" customHeight="1" x14ac:dyDescent="0.2">
      <c r="A5" s="5" t="s">
        <v>1</v>
      </c>
      <c r="B5" s="6">
        <v>38145.745340000001</v>
      </c>
      <c r="C5" s="6">
        <v>43268.253460000007</v>
      </c>
      <c r="D5" s="6">
        <v>50008.887929999968</v>
      </c>
      <c r="E5" s="6">
        <v>49871.977159999995</v>
      </c>
      <c r="F5" s="6">
        <v>50874.619020000006</v>
      </c>
      <c r="G5" s="6">
        <v>52973.567630000005</v>
      </c>
      <c r="H5" s="6">
        <v>62753.402960000007</v>
      </c>
      <c r="I5" s="6">
        <v>72360.307379999984</v>
      </c>
      <c r="J5" s="6">
        <v>77853.386009999987</v>
      </c>
      <c r="K5" s="6">
        <v>85104.466860000044</v>
      </c>
      <c r="L5" s="6">
        <v>88663.389590000006</v>
      </c>
      <c r="M5" s="6">
        <v>80109.15726812862</v>
      </c>
      <c r="N5" s="7">
        <v>90386.024781976856</v>
      </c>
      <c r="O5" s="7">
        <v>102753.72947535166</v>
      </c>
      <c r="P5" s="7">
        <v>111622.04681941254</v>
      </c>
      <c r="Q5" s="7">
        <v>113382.5054787798</v>
      </c>
      <c r="R5" s="7">
        <v>121930.36635920212</v>
      </c>
      <c r="S5" s="7">
        <v>133305.04986304272</v>
      </c>
      <c r="T5" s="7">
        <v>139699.99609271606</v>
      </c>
    </row>
    <row r="6" spans="1:42" ht="15" customHeight="1" x14ac:dyDescent="0.2">
      <c r="A6" s="8" t="s">
        <v>2</v>
      </c>
      <c r="B6" s="9">
        <v>15925.009269999999</v>
      </c>
      <c r="C6" s="9">
        <v>18484.554340000006</v>
      </c>
      <c r="D6" s="9">
        <v>22283.011379999967</v>
      </c>
      <c r="E6" s="9">
        <v>21458.966529999991</v>
      </c>
      <c r="F6" s="9">
        <v>20977.843630000007</v>
      </c>
      <c r="G6" s="9">
        <v>20882.439620000016</v>
      </c>
      <c r="H6" s="9">
        <v>22941.418680000006</v>
      </c>
      <c r="I6" s="9">
        <v>24689.208829999985</v>
      </c>
      <c r="J6" s="9">
        <v>26164.745019999973</v>
      </c>
      <c r="K6" s="9">
        <v>29442.791290000026</v>
      </c>
      <c r="L6" s="9">
        <v>32999.488449999997</v>
      </c>
      <c r="M6" s="9">
        <v>27631.889368582877</v>
      </c>
      <c r="N6" s="10">
        <v>32033.874996006747</v>
      </c>
      <c r="O6" s="10">
        <v>36867.918905966966</v>
      </c>
      <c r="P6" s="10">
        <v>40114.729691763401</v>
      </c>
      <c r="Q6" s="10">
        <v>43457.69251808917</v>
      </c>
      <c r="R6" s="10">
        <v>47396.01642708572</v>
      </c>
      <c r="S6" s="10">
        <v>51737.868119195089</v>
      </c>
      <c r="T6" s="10">
        <v>55163.204037101452</v>
      </c>
      <c r="AO6" s="93"/>
      <c r="AP6" s="93"/>
    </row>
    <row r="7" spans="1:42" ht="15" customHeight="1" x14ac:dyDescent="0.2">
      <c r="A7" s="11" t="s">
        <v>3</v>
      </c>
      <c r="B7" s="9">
        <v>4672.1701100000009</v>
      </c>
      <c r="C7" s="9">
        <v>5405.8294699999997</v>
      </c>
      <c r="D7" s="9">
        <v>6262.6418600000006</v>
      </c>
      <c r="E7" s="9">
        <v>5629.7333100000014</v>
      </c>
      <c r="F7" s="9">
        <v>5697.3590600000007</v>
      </c>
      <c r="G7" s="9">
        <v>6017.264720000001</v>
      </c>
      <c r="H7" s="9">
        <v>6350.1168699999962</v>
      </c>
      <c r="I7" s="9">
        <v>6677.4957899999999</v>
      </c>
      <c r="J7" s="9">
        <v>9718.3219399999962</v>
      </c>
      <c r="K7" s="9">
        <v>9878.8411000000087</v>
      </c>
      <c r="L7" s="9">
        <v>9990.5052800000049</v>
      </c>
      <c r="M7" s="9">
        <v>11175.31734371409</v>
      </c>
      <c r="N7" s="10">
        <v>14357.036942626191</v>
      </c>
      <c r="O7" s="10">
        <v>16343.117526798385</v>
      </c>
      <c r="P7" s="10">
        <v>16760.512489199631</v>
      </c>
      <c r="Q7" s="10">
        <v>14719.518435554515</v>
      </c>
      <c r="R7" s="10">
        <v>15699.764542720859</v>
      </c>
      <c r="S7" s="10">
        <v>17652.24825591734</v>
      </c>
      <c r="T7" s="10">
        <v>18471.837419754913</v>
      </c>
      <c r="AO7" s="93"/>
      <c r="AP7" s="93"/>
    </row>
    <row r="8" spans="1:42" ht="15" customHeight="1" x14ac:dyDescent="0.2">
      <c r="A8" s="11" t="s">
        <v>4</v>
      </c>
      <c r="B8" s="9">
        <v>1598.1398000000002</v>
      </c>
      <c r="C8" s="9">
        <v>1716.2168100000004</v>
      </c>
      <c r="D8" s="9">
        <v>1784.6658800000002</v>
      </c>
      <c r="E8" s="9">
        <v>1966.1466199999998</v>
      </c>
      <c r="F8" s="9">
        <v>2060.4679999999998</v>
      </c>
      <c r="G8" s="9">
        <v>2113.57582</v>
      </c>
      <c r="H8" s="9">
        <v>2192.8340500000004</v>
      </c>
      <c r="I8" s="9">
        <v>2536.9178900000006</v>
      </c>
      <c r="J8" s="9">
        <v>2534.1823300000005</v>
      </c>
      <c r="K8" s="9">
        <v>2488.4474500000001</v>
      </c>
      <c r="L8" s="9">
        <v>2664.7338299999997</v>
      </c>
      <c r="M8" s="9">
        <v>2846.194898830835</v>
      </c>
      <c r="N8" s="10">
        <v>2927.4659468403038</v>
      </c>
      <c r="O8" s="10">
        <v>3441.6020071926746</v>
      </c>
      <c r="P8" s="10">
        <v>3767.7706604058894</v>
      </c>
      <c r="Q8" s="10">
        <v>3373.5685642896851</v>
      </c>
      <c r="R8" s="10">
        <v>3683.6344961539962</v>
      </c>
      <c r="S8" s="10">
        <v>4121.5627582856341</v>
      </c>
      <c r="T8" s="10">
        <v>4175.4417448607719</v>
      </c>
      <c r="AO8" s="93"/>
      <c r="AP8" s="93"/>
    </row>
    <row r="9" spans="1:42" ht="15" customHeight="1" x14ac:dyDescent="0.2">
      <c r="A9" s="11" t="s">
        <v>5</v>
      </c>
      <c r="B9" s="9">
        <v>1129.5926099999997</v>
      </c>
      <c r="C9" s="9">
        <v>1333.8335600000007</v>
      </c>
      <c r="D9" s="9">
        <v>1379.5130900000001</v>
      </c>
      <c r="E9" s="9">
        <v>1767.3860400000001</v>
      </c>
      <c r="F9" s="9">
        <v>1599.4632399999998</v>
      </c>
      <c r="G9" s="9">
        <v>2295.0243600000003</v>
      </c>
      <c r="H9" s="9">
        <v>3141.6439500000024</v>
      </c>
      <c r="I9" s="9">
        <v>3779.3081399999996</v>
      </c>
      <c r="J9" s="9">
        <v>4133.2300200000018</v>
      </c>
      <c r="K9" s="9">
        <v>4737.301199999999</v>
      </c>
      <c r="L9" s="9">
        <v>4606.8320000000003</v>
      </c>
      <c r="M9" s="9">
        <v>3446.9619090420656</v>
      </c>
      <c r="N9" s="10">
        <v>3614.3740552522845</v>
      </c>
      <c r="O9" s="10">
        <v>4361.4628541372194</v>
      </c>
      <c r="P9" s="10">
        <v>5098.2907431730973</v>
      </c>
      <c r="Q9" s="10">
        <v>4886.5783480026321</v>
      </c>
      <c r="R9" s="10">
        <v>5595.125641862257</v>
      </c>
      <c r="S9" s="10">
        <v>6166.8866576964438</v>
      </c>
      <c r="T9" s="10">
        <v>6313.4963709298645</v>
      </c>
      <c r="AO9" s="93"/>
      <c r="AP9" s="93"/>
    </row>
    <row r="10" spans="1:42" ht="15" customHeight="1" x14ac:dyDescent="0.2">
      <c r="A10" s="11" t="s">
        <v>6</v>
      </c>
      <c r="B10" s="9">
        <v>74.934269999999998</v>
      </c>
      <c r="C10" s="9">
        <v>70.26600000000002</v>
      </c>
      <c r="D10" s="9">
        <v>76.12954000000002</v>
      </c>
      <c r="E10" s="9">
        <v>54.143000000000022</v>
      </c>
      <c r="F10" s="9">
        <v>85.453069999999997</v>
      </c>
      <c r="G10" s="9">
        <v>105.70364000000001</v>
      </c>
      <c r="H10" s="9">
        <v>123.99100000000001</v>
      </c>
      <c r="I10" s="9">
        <v>203.54640999999998</v>
      </c>
      <c r="J10" s="9">
        <v>114.70491</v>
      </c>
      <c r="K10" s="9">
        <v>151.232</v>
      </c>
      <c r="L10" s="9">
        <v>202.66046000000003</v>
      </c>
      <c r="M10" s="9">
        <v>172.53200000000001</v>
      </c>
      <c r="N10" s="10">
        <v>210.62169342562427</v>
      </c>
      <c r="O10" s="10">
        <v>245.78900000000002</v>
      </c>
      <c r="P10" s="10">
        <v>324.79771779796897</v>
      </c>
      <c r="Q10" s="10">
        <v>246.43400000000003</v>
      </c>
      <c r="R10" s="10">
        <v>217.50191651145394</v>
      </c>
      <c r="S10" s="10">
        <v>311.46400000000006</v>
      </c>
      <c r="T10" s="10">
        <v>398.43600000000004</v>
      </c>
      <c r="AO10" s="93"/>
      <c r="AP10" s="93"/>
    </row>
    <row r="11" spans="1:42" ht="15" customHeight="1" x14ac:dyDescent="0.2">
      <c r="A11" s="11" t="s">
        <v>7</v>
      </c>
      <c r="B11" s="9">
        <v>589.15416999999968</v>
      </c>
      <c r="C11" s="9">
        <v>587.12450000000024</v>
      </c>
      <c r="D11" s="9">
        <v>680.95842999999979</v>
      </c>
      <c r="E11" s="9">
        <v>812.21708000000024</v>
      </c>
      <c r="F11" s="9">
        <v>686.75256000000024</v>
      </c>
      <c r="G11" s="9">
        <v>731.07578999999987</v>
      </c>
      <c r="H11" s="9">
        <v>843.46502999999996</v>
      </c>
      <c r="I11" s="9">
        <v>1124.6554900000006</v>
      </c>
      <c r="J11" s="9">
        <v>1084.4430999999997</v>
      </c>
      <c r="K11" s="9">
        <v>1216.0303900000004</v>
      </c>
      <c r="L11" s="9">
        <v>1096.5646400000003</v>
      </c>
      <c r="M11" s="9">
        <v>862.34034833160365</v>
      </c>
      <c r="N11" s="10">
        <v>901.79056367487965</v>
      </c>
      <c r="O11" s="10">
        <v>1054.3037703250209</v>
      </c>
      <c r="P11" s="10">
        <v>1328.0648802797948</v>
      </c>
      <c r="Q11" s="10">
        <v>1402.5184606082867</v>
      </c>
      <c r="R11" s="10">
        <v>1381.0752625606162</v>
      </c>
      <c r="S11" s="10">
        <v>1498.3474793697226</v>
      </c>
      <c r="T11" s="10">
        <v>1980.8127241734021</v>
      </c>
      <c r="AO11" s="93"/>
      <c r="AP11" s="93"/>
    </row>
    <row r="12" spans="1:42" ht="15" customHeight="1" x14ac:dyDescent="0.2">
      <c r="A12" s="11" t="s">
        <v>8</v>
      </c>
      <c r="B12" s="9">
        <v>1109.83799</v>
      </c>
      <c r="C12" s="9">
        <v>1399.8829499999995</v>
      </c>
      <c r="D12" s="9">
        <v>1339.6394700000003</v>
      </c>
      <c r="E12" s="9">
        <v>1516.5974700000004</v>
      </c>
      <c r="F12" s="9">
        <v>1435.2194699999998</v>
      </c>
      <c r="G12" s="9">
        <v>1451.6199500000002</v>
      </c>
      <c r="H12" s="9">
        <v>1861.1635300000003</v>
      </c>
      <c r="I12" s="9">
        <v>2860.3942100000004</v>
      </c>
      <c r="J12" s="9">
        <v>2366.2630700000013</v>
      </c>
      <c r="K12" s="9">
        <v>2613.9904600000009</v>
      </c>
      <c r="L12" s="9">
        <v>2520.0432600000004</v>
      </c>
      <c r="M12" s="9">
        <v>2653.6538921214787</v>
      </c>
      <c r="N12" s="10">
        <v>2894.5638542860756</v>
      </c>
      <c r="O12" s="10">
        <v>3426.2199463134134</v>
      </c>
      <c r="P12" s="10">
        <v>3680.6853084112986</v>
      </c>
      <c r="Q12" s="10">
        <v>3564.5926872792702</v>
      </c>
      <c r="R12" s="10">
        <v>3479.9626491160625</v>
      </c>
      <c r="S12" s="10">
        <v>3635.0404698500643</v>
      </c>
      <c r="T12" s="10">
        <v>3592.1503410733626</v>
      </c>
      <c r="AO12" s="93"/>
      <c r="AP12" s="93"/>
    </row>
    <row r="13" spans="1:42" ht="15" customHeight="1" x14ac:dyDescent="0.2">
      <c r="A13" s="11" t="s">
        <v>9</v>
      </c>
      <c r="B13" s="9">
        <v>909.23032000000035</v>
      </c>
      <c r="C13" s="9">
        <v>1028.5992699999997</v>
      </c>
      <c r="D13" s="9">
        <v>1259.2413599999998</v>
      </c>
      <c r="E13" s="9">
        <v>1257.0127499999996</v>
      </c>
      <c r="F13" s="9">
        <v>1499.3751299999992</v>
      </c>
      <c r="G13" s="9">
        <v>1478.96821</v>
      </c>
      <c r="H13" s="9">
        <v>1679.0970900000004</v>
      </c>
      <c r="I13" s="9">
        <v>1679.7351500000004</v>
      </c>
      <c r="J13" s="9">
        <v>1889.7029000000007</v>
      </c>
      <c r="K13" s="9">
        <v>2054.4266100000009</v>
      </c>
      <c r="L13" s="9">
        <v>1986.7458499999991</v>
      </c>
      <c r="M13" s="9">
        <v>1807.523789835077</v>
      </c>
      <c r="N13" s="10">
        <v>2151.4340472813356</v>
      </c>
      <c r="O13" s="10">
        <v>2514.9190206483563</v>
      </c>
      <c r="P13" s="10">
        <v>2873.3246940218501</v>
      </c>
      <c r="Q13" s="10">
        <v>2726.231159917234</v>
      </c>
      <c r="R13" s="10">
        <v>2754.7303334262729</v>
      </c>
      <c r="S13" s="10">
        <v>2917.1589999999992</v>
      </c>
      <c r="T13" s="10">
        <v>3042.5460269882396</v>
      </c>
      <c r="AO13" s="93"/>
      <c r="AP13" s="93"/>
    </row>
    <row r="14" spans="1:42" ht="15" customHeight="1" x14ac:dyDescent="0.2">
      <c r="A14" s="11" t="s">
        <v>10</v>
      </c>
      <c r="B14" s="9">
        <v>1640.6019299999991</v>
      </c>
      <c r="C14" s="9">
        <v>1892.5095099999999</v>
      </c>
      <c r="D14" s="9">
        <v>1957.6968199999999</v>
      </c>
      <c r="E14" s="9">
        <v>1915.7412600000002</v>
      </c>
      <c r="F14" s="9">
        <v>1864.9837499999999</v>
      </c>
      <c r="G14" s="9">
        <v>2136.3597399999999</v>
      </c>
      <c r="H14" s="9">
        <v>2471.598300000001</v>
      </c>
      <c r="I14" s="9">
        <v>2782.5570400000024</v>
      </c>
      <c r="J14" s="9">
        <v>2687.3989199999987</v>
      </c>
      <c r="K14" s="9">
        <v>2727.04432</v>
      </c>
      <c r="L14" s="9">
        <v>2649.9128299999993</v>
      </c>
      <c r="M14" s="9">
        <v>2532.0580441244147</v>
      </c>
      <c r="N14" s="10">
        <v>2775.249297204969</v>
      </c>
      <c r="O14" s="10">
        <v>3146.3112213900749</v>
      </c>
      <c r="P14" s="10">
        <v>3186.8152090631265</v>
      </c>
      <c r="Q14" s="10">
        <v>3277.9863802195573</v>
      </c>
      <c r="R14" s="10">
        <v>3589.9725205367404</v>
      </c>
      <c r="S14" s="10">
        <v>3710.3419870925304</v>
      </c>
      <c r="T14" s="10">
        <v>4222.3408244792099</v>
      </c>
      <c r="AO14" s="93"/>
      <c r="AP14" s="93"/>
    </row>
    <row r="15" spans="1:42" ht="15" customHeight="1" x14ac:dyDescent="0.2">
      <c r="A15" s="11" t="s">
        <v>11</v>
      </c>
      <c r="B15" s="9">
        <v>696.8108299999999</v>
      </c>
      <c r="C15" s="9">
        <v>504.25638999999995</v>
      </c>
      <c r="D15" s="9">
        <v>497.76639</v>
      </c>
      <c r="E15" s="9">
        <v>694.57988999999975</v>
      </c>
      <c r="F15" s="9">
        <v>696.09503000000007</v>
      </c>
      <c r="G15" s="9">
        <v>743.10423000000014</v>
      </c>
      <c r="H15" s="9">
        <v>780.21675999999968</v>
      </c>
      <c r="I15" s="9">
        <v>921.88370999999984</v>
      </c>
      <c r="J15" s="9">
        <v>1160.2483099999999</v>
      </c>
      <c r="K15" s="9">
        <v>1501.5330800000004</v>
      </c>
      <c r="L15" s="9">
        <v>1536.2695700000002</v>
      </c>
      <c r="M15" s="9">
        <v>1408.1103482287383</v>
      </c>
      <c r="N15" s="10">
        <v>1383.6292876881084</v>
      </c>
      <c r="O15" s="10">
        <v>1594.1187494571543</v>
      </c>
      <c r="P15" s="10">
        <v>1667.1239774423361</v>
      </c>
      <c r="Q15" s="10">
        <v>1463.288410343949</v>
      </c>
      <c r="R15" s="10">
        <v>1469.3246240589488</v>
      </c>
      <c r="S15" s="10">
        <v>1580.0457251873256</v>
      </c>
      <c r="T15" s="10">
        <v>1602.5263618646873</v>
      </c>
      <c r="AO15" s="93"/>
      <c r="AP15" s="93"/>
    </row>
    <row r="16" spans="1:42" ht="15" customHeight="1" x14ac:dyDescent="0.2">
      <c r="A16" s="11" t="s">
        <v>12</v>
      </c>
      <c r="B16" s="9">
        <v>4675.2158400000017</v>
      </c>
      <c r="C16" s="9">
        <v>5449.9600500000015</v>
      </c>
      <c r="D16" s="9">
        <v>6481.3575500000015</v>
      </c>
      <c r="E16" s="9">
        <v>7072.4639399999978</v>
      </c>
      <c r="F16" s="9">
        <v>8050.4363400000038</v>
      </c>
      <c r="G16" s="9">
        <v>8518.932519999993</v>
      </c>
      <c r="H16" s="9">
        <v>11192.033389999995</v>
      </c>
      <c r="I16" s="9">
        <v>14645.212299999999</v>
      </c>
      <c r="J16" s="9">
        <v>16185.463350000007</v>
      </c>
      <c r="K16" s="9">
        <v>17012.077390000013</v>
      </c>
      <c r="L16" s="9">
        <v>17698.838310000003</v>
      </c>
      <c r="M16" s="9">
        <v>14968.16849425534</v>
      </c>
      <c r="N16" s="10">
        <v>15485.79009895691</v>
      </c>
      <c r="O16" s="10">
        <v>16474.768939463589</v>
      </c>
      <c r="P16" s="10">
        <v>18749.788981228885</v>
      </c>
      <c r="Q16" s="10">
        <v>20378.50263839601</v>
      </c>
      <c r="R16" s="10">
        <v>21365.880687293076</v>
      </c>
      <c r="S16" s="10">
        <v>22931.979577985974</v>
      </c>
      <c r="T16" s="10">
        <v>23277.417324589791</v>
      </c>
      <c r="AO16" s="93"/>
      <c r="AP16" s="93"/>
    </row>
    <row r="17" spans="1:42" ht="15" customHeight="1" x14ac:dyDescent="0.2">
      <c r="A17" s="11" t="s">
        <v>13</v>
      </c>
      <c r="B17" s="9">
        <v>1346.53404</v>
      </c>
      <c r="C17" s="9">
        <v>1314.1830000000002</v>
      </c>
      <c r="D17" s="9">
        <v>1511.8006200000004</v>
      </c>
      <c r="E17" s="9">
        <v>1429.6785399999999</v>
      </c>
      <c r="F17" s="9">
        <v>1619.0221600000002</v>
      </c>
      <c r="G17" s="9">
        <v>1613.0604399999997</v>
      </c>
      <c r="H17" s="9">
        <v>2133.4690100000003</v>
      </c>
      <c r="I17" s="9">
        <v>3557.8959600000003</v>
      </c>
      <c r="J17" s="9">
        <v>3060.5924700000005</v>
      </c>
      <c r="K17" s="9">
        <v>3377.0505000000007</v>
      </c>
      <c r="L17" s="9">
        <v>2982.9799800000001</v>
      </c>
      <c r="M17" s="9">
        <v>2833.0980740754762</v>
      </c>
      <c r="N17" s="10">
        <v>3366.9918470829994</v>
      </c>
      <c r="O17" s="10">
        <v>4155.559659245846</v>
      </c>
      <c r="P17" s="10">
        <v>4737.5255559406269</v>
      </c>
      <c r="Q17" s="10">
        <v>4291.0975789263794</v>
      </c>
      <c r="R17" s="10">
        <v>5155.7624947092036</v>
      </c>
      <c r="S17" s="10">
        <v>5857.6761134224753</v>
      </c>
      <c r="T17" s="10">
        <v>5731.1278864066735</v>
      </c>
      <c r="AO17" s="93"/>
      <c r="AP17" s="93"/>
    </row>
    <row r="18" spans="1:42" ht="15" customHeight="1" x14ac:dyDescent="0.2">
      <c r="A18" s="11" t="s">
        <v>14</v>
      </c>
      <c r="B18" s="9">
        <v>1605.0128600000012</v>
      </c>
      <c r="C18" s="9">
        <v>1759.7372200000011</v>
      </c>
      <c r="D18" s="9">
        <v>1742.9689300000009</v>
      </c>
      <c r="E18" s="9">
        <v>1639.5495200000003</v>
      </c>
      <c r="F18" s="9">
        <v>1556.9745600000003</v>
      </c>
      <c r="G18" s="9">
        <v>1786.7683399999994</v>
      </c>
      <c r="H18" s="9">
        <v>2117.8565100000005</v>
      </c>
      <c r="I18" s="9">
        <v>2317.0327799999991</v>
      </c>
      <c r="J18" s="9">
        <v>2254.0729200000001</v>
      </c>
      <c r="K18" s="9">
        <v>2748.7601699999996</v>
      </c>
      <c r="L18" s="9">
        <v>2533.3738199999989</v>
      </c>
      <c r="M18" s="9">
        <v>2621.8832155700529</v>
      </c>
      <c r="N18" s="10">
        <v>3355.7759633980663</v>
      </c>
      <c r="O18" s="10">
        <v>3529.6064221355259</v>
      </c>
      <c r="P18" s="10">
        <v>3786.9474963786247</v>
      </c>
      <c r="Q18" s="10">
        <v>3621.2306414760019</v>
      </c>
      <c r="R18" s="10">
        <v>3840.1325357481364</v>
      </c>
      <c r="S18" s="10">
        <v>4304.7180247326914</v>
      </c>
      <c r="T18" s="10">
        <v>4938.6655569178911</v>
      </c>
      <c r="AO18" s="93"/>
      <c r="AP18" s="93"/>
    </row>
    <row r="19" spans="1:42" ht="15" customHeight="1" x14ac:dyDescent="0.2">
      <c r="A19" s="11" t="s">
        <v>15</v>
      </c>
      <c r="B19" s="9">
        <v>2173.5012999999985</v>
      </c>
      <c r="C19" s="9">
        <v>2321.3003900000008</v>
      </c>
      <c r="D19" s="9">
        <v>2751.4966099999997</v>
      </c>
      <c r="E19" s="9">
        <v>2657.7612100000006</v>
      </c>
      <c r="F19" s="9">
        <v>3045.1730199999993</v>
      </c>
      <c r="G19" s="9">
        <v>3099.6702499999988</v>
      </c>
      <c r="H19" s="9">
        <v>4924.498790000006</v>
      </c>
      <c r="I19" s="9">
        <v>4584.4636800000017</v>
      </c>
      <c r="J19" s="9">
        <v>4500.016749999998</v>
      </c>
      <c r="K19" s="9">
        <v>5154.9408999999969</v>
      </c>
      <c r="L19" s="9">
        <v>5194.4413100000029</v>
      </c>
      <c r="M19" s="9">
        <v>5149.42554141656</v>
      </c>
      <c r="N19" s="10">
        <v>4927.4261882523651</v>
      </c>
      <c r="O19" s="10">
        <v>5598.0314522774288</v>
      </c>
      <c r="P19" s="10">
        <v>5545.6694143060295</v>
      </c>
      <c r="Q19" s="10">
        <v>5973.2656556771053</v>
      </c>
      <c r="R19" s="10">
        <v>6301.4822274187954</v>
      </c>
      <c r="S19" s="10">
        <v>6879.7116943073943</v>
      </c>
      <c r="T19" s="10">
        <v>6789.9934735757924</v>
      </c>
      <c r="AO19" s="93"/>
      <c r="AP19" s="93"/>
    </row>
    <row r="20" spans="1:42" ht="7.5" customHeight="1" x14ac:dyDescent="0.2">
      <c r="AO20" s="93"/>
      <c r="AP20" s="93"/>
    </row>
    <row r="21" spans="1:42" ht="24.75" customHeight="1" x14ac:dyDescent="0.2">
      <c r="A21" s="122" t="s">
        <v>168</v>
      </c>
      <c r="B21" s="122"/>
      <c r="C21" s="122"/>
      <c r="D21" s="122"/>
      <c r="E21" s="122"/>
      <c r="F21" s="122"/>
      <c r="G21" s="122"/>
      <c r="H21" s="122"/>
      <c r="I21" s="122"/>
      <c r="J21" s="122"/>
      <c r="K21" s="122"/>
      <c r="L21" s="122"/>
      <c r="M21" s="122"/>
      <c r="N21" s="122"/>
      <c r="O21" s="122"/>
      <c r="P21" s="122"/>
      <c r="Q21" s="122"/>
      <c r="R21" s="122"/>
      <c r="S21" s="122"/>
      <c r="T21" s="122"/>
      <c r="AO21" s="93"/>
      <c r="AP21" s="93"/>
    </row>
    <row r="22" spans="1:42" x14ac:dyDescent="0.2">
      <c r="AO22" s="93"/>
      <c r="AP22" s="93"/>
    </row>
    <row r="23" spans="1:42" x14ac:dyDescent="0.2">
      <c r="AO23" s="93"/>
      <c r="AP23" s="93"/>
    </row>
    <row r="24" spans="1:42" x14ac:dyDescent="0.2">
      <c r="A24" s="35" t="s">
        <v>48</v>
      </c>
      <c r="B24" s="37"/>
      <c r="C24" s="37"/>
      <c r="D24" s="37"/>
      <c r="E24" s="37"/>
      <c r="F24" s="37"/>
      <c r="G24" s="37"/>
      <c r="H24" s="37"/>
      <c r="I24" s="37"/>
      <c r="J24" s="37"/>
      <c r="K24" s="37"/>
      <c r="L24" s="37"/>
      <c r="M24" s="37"/>
      <c r="N24" s="37"/>
      <c r="O24" s="37"/>
      <c r="P24" s="37"/>
      <c r="Q24" s="37"/>
      <c r="R24" s="37"/>
      <c r="S24" s="37"/>
      <c r="T24" s="37"/>
      <c r="AO24" s="93"/>
      <c r="AP24" s="93"/>
    </row>
    <row r="25" spans="1:42" x14ac:dyDescent="0.2">
      <c r="A25" s="35"/>
      <c r="B25" s="37"/>
      <c r="C25" s="37"/>
      <c r="D25" s="37"/>
      <c r="E25" s="37"/>
      <c r="F25" s="37"/>
      <c r="G25" s="37"/>
      <c r="H25" s="37"/>
      <c r="I25" s="37"/>
      <c r="J25" s="37"/>
      <c r="K25" s="37"/>
      <c r="L25" s="37"/>
      <c r="M25" s="37"/>
      <c r="N25" s="37"/>
      <c r="O25" s="37"/>
      <c r="P25" s="37"/>
      <c r="Q25" s="37"/>
      <c r="R25" s="37"/>
      <c r="S25" s="37"/>
      <c r="T25" s="37"/>
      <c r="AO25" s="93"/>
      <c r="AP25" s="93"/>
    </row>
    <row r="26" spans="1:42" ht="15" thickBot="1" x14ac:dyDescent="0.25">
      <c r="A26" s="3" t="s">
        <v>0</v>
      </c>
      <c r="B26" s="4"/>
      <c r="C26" s="4"/>
      <c r="D26" s="4"/>
      <c r="E26" s="4"/>
      <c r="F26" s="4"/>
      <c r="G26" s="4"/>
      <c r="H26" s="4"/>
      <c r="I26" s="4"/>
      <c r="J26" s="4"/>
      <c r="K26" s="4"/>
      <c r="L26" s="4"/>
      <c r="M26" s="4"/>
      <c r="N26" s="12"/>
      <c r="S26" s="12"/>
      <c r="T26" s="12" t="s">
        <v>23</v>
      </c>
      <c r="AO26" s="93"/>
      <c r="AP26" s="93"/>
    </row>
    <row r="27" spans="1:42" ht="18" customHeight="1" thickBot="1" x14ac:dyDescent="0.25">
      <c r="A27" s="34" t="s">
        <v>24</v>
      </c>
      <c r="B27" s="41">
        <v>2005</v>
      </c>
      <c r="C27" s="41">
        <v>2006</v>
      </c>
      <c r="D27" s="41">
        <v>2007</v>
      </c>
      <c r="E27" s="41">
        <v>2008</v>
      </c>
      <c r="F27" s="41">
        <v>2009</v>
      </c>
      <c r="G27" s="41">
        <v>2010</v>
      </c>
      <c r="H27" s="41">
        <v>2011</v>
      </c>
      <c r="I27" s="41">
        <v>2012</v>
      </c>
      <c r="J27" s="41">
        <v>2013</v>
      </c>
      <c r="K27" s="41">
        <v>2014</v>
      </c>
      <c r="L27" s="41">
        <v>2015</v>
      </c>
      <c r="M27" s="41">
        <v>2016</v>
      </c>
      <c r="N27" s="42">
        <v>2017</v>
      </c>
      <c r="O27" s="42">
        <v>2018</v>
      </c>
      <c r="P27" s="42">
        <v>2019</v>
      </c>
      <c r="Q27" s="42">
        <v>2020</v>
      </c>
      <c r="R27" s="42">
        <v>2021</v>
      </c>
      <c r="S27" s="42">
        <v>2022</v>
      </c>
      <c r="T27" s="42">
        <v>2023</v>
      </c>
      <c r="AO27" s="93"/>
      <c r="AP27" s="93"/>
    </row>
    <row r="28" spans="1:42" ht="22.5" x14ac:dyDescent="0.2">
      <c r="A28" s="5" t="s">
        <v>1</v>
      </c>
      <c r="B28" s="28">
        <f>B5/B$5*100</f>
        <v>100</v>
      </c>
      <c r="C28" s="28">
        <f t="shared" ref="C28:S28" si="0">C5/C$5*100</f>
        <v>100</v>
      </c>
      <c r="D28" s="28">
        <f t="shared" si="0"/>
        <v>100</v>
      </c>
      <c r="E28" s="28">
        <f t="shared" si="0"/>
        <v>100</v>
      </c>
      <c r="F28" s="28">
        <f t="shared" si="0"/>
        <v>100</v>
      </c>
      <c r="G28" s="28">
        <f t="shared" si="0"/>
        <v>100</v>
      </c>
      <c r="H28" s="28">
        <f t="shared" si="0"/>
        <v>100</v>
      </c>
      <c r="I28" s="28">
        <f t="shared" si="0"/>
        <v>100</v>
      </c>
      <c r="J28" s="28">
        <f t="shared" si="0"/>
        <v>100</v>
      </c>
      <c r="K28" s="28">
        <f t="shared" si="0"/>
        <v>100</v>
      </c>
      <c r="L28" s="28">
        <f t="shared" si="0"/>
        <v>100</v>
      </c>
      <c r="M28" s="28">
        <f t="shared" si="0"/>
        <v>100</v>
      </c>
      <c r="N28" s="29">
        <f t="shared" si="0"/>
        <v>100</v>
      </c>
      <c r="O28" s="29">
        <f t="shared" si="0"/>
        <v>100</v>
      </c>
      <c r="P28" s="29">
        <f t="shared" si="0"/>
        <v>100</v>
      </c>
      <c r="Q28" s="29">
        <f t="shared" si="0"/>
        <v>100</v>
      </c>
      <c r="R28" s="29">
        <f t="shared" si="0"/>
        <v>100</v>
      </c>
      <c r="S28" s="29">
        <f t="shared" si="0"/>
        <v>100</v>
      </c>
      <c r="T28" s="29">
        <f t="shared" ref="T28" si="1">T5/T$5*100</f>
        <v>100</v>
      </c>
      <c r="AO28" s="93"/>
      <c r="AP28" s="93"/>
    </row>
    <row r="29" spans="1:42" ht="15" customHeight="1" x14ac:dyDescent="0.2">
      <c r="A29" s="8" t="s">
        <v>2</v>
      </c>
      <c r="B29" s="30">
        <f t="shared" ref="B29:S29" si="2">B6/B$5*100</f>
        <v>41.747799467692872</v>
      </c>
      <c r="C29" s="30">
        <f t="shared" si="2"/>
        <v>42.720823841637916</v>
      </c>
      <c r="D29" s="30">
        <f t="shared" si="2"/>
        <v>44.558102174138831</v>
      </c>
      <c r="E29" s="30">
        <f t="shared" si="2"/>
        <v>43.028104663175924</v>
      </c>
      <c r="F29" s="30">
        <f t="shared" si="2"/>
        <v>41.234399459095947</v>
      </c>
      <c r="G29" s="30">
        <f t="shared" si="2"/>
        <v>39.420489414373264</v>
      </c>
      <c r="H29" s="30">
        <f t="shared" si="2"/>
        <v>36.558047210002655</v>
      </c>
      <c r="I29" s="30">
        <f t="shared" si="2"/>
        <v>34.119823041028091</v>
      </c>
      <c r="J29" s="30">
        <f t="shared" si="2"/>
        <v>33.607716197005495</v>
      </c>
      <c r="K29" s="30">
        <f t="shared" si="2"/>
        <v>34.596058675080464</v>
      </c>
      <c r="L29" s="30">
        <f t="shared" si="2"/>
        <v>37.218843766967694</v>
      </c>
      <c r="M29" s="30">
        <f t="shared" si="2"/>
        <v>34.492797466459194</v>
      </c>
      <c r="N29" s="31">
        <f t="shared" si="2"/>
        <v>35.441181392009135</v>
      </c>
      <c r="O29" s="31">
        <f t="shared" si="2"/>
        <v>35.879883965487366</v>
      </c>
      <c r="P29" s="31">
        <f t="shared" si="2"/>
        <v>35.937998661378181</v>
      </c>
      <c r="Q29" s="31">
        <f t="shared" si="2"/>
        <v>38.328393198386799</v>
      </c>
      <c r="R29" s="31">
        <f t="shared" si="2"/>
        <v>38.871380315104524</v>
      </c>
      <c r="S29" s="31">
        <f t="shared" si="2"/>
        <v>38.811634047135087</v>
      </c>
      <c r="T29" s="31">
        <f t="shared" ref="T29" si="3">T6/T$5*100</f>
        <v>39.4869044953235</v>
      </c>
      <c r="AO29" s="93"/>
      <c r="AP29" s="93"/>
    </row>
    <row r="30" spans="1:42" ht="15" customHeight="1" x14ac:dyDescent="0.2">
      <c r="A30" s="11" t="s">
        <v>3</v>
      </c>
      <c r="B30" s="30">
        <f t="shared" ref="B30:S30" si="4">B7/B$5*100</f>
        <v>12.248207679142444</v>
      </c>
      <c r="C30" s="30">
        <f t="shared" si="4"/>
        <v>12.493754745606962</v>
      </c>
      <c r="D30" s="30">
        <f t="shared" si="4"/>
        <v>12.523057638806415</v>
      </c>
      <c r="E30" s="30">
        <f t="shared" si="4"/>
        <v>11.288370003736988</v>
      </c>
      <c r="F30" s="30">
        <f t="shared" si="4"/>
        <v>11.198824030033986</v>
      </c>
      <c r="G30" s="30">
        <f t="shared" si="4"/>
        <v>11.358994663203131</v>
      </c>
      <c r="H30" s="30">
        <f t="shared" si="4"/>
        <v>10.119159392913973</v>
      </c>
      <c r="I30" s="30">
        <f t="shared" si="4"/>
        <v>9.2281197133853325</v>
      </c>
      <c r="J30" s="30">
        <f t="shared" si="4"/>
        <v>12.482850699328237</v>
      </c>
      <c r="K30" s="30">
        <f t="shared" si="4"/>
        <v>11.60789963733756</v>
      </c>
      <c r="L30" s="30">
        <f t="shared" si="4"/>
        <v>11.267903614105448</v>
      </c>
      <c r="M30" s="30">
        <f t="shared" si="4"/>
        <v>13.950112227881572</v>
      </c>
      <c r="N30" s="31">
        <f t="shared" si="4"/>
        <v>15.884133611647686</v>
      </c>
      <c r="O30" s="31">
        <f t="shared" si="4"/>
        <v>15.905133186157236</v>
      </c>
      <c r="P30" s="31">
        <f t="shared" si="4"/>
        <v>15.015414039410677</v>
      </c>
      <c r="Q30" s="31">
        <f t="shared" si="4"/>
        <v>12.982177782541029</v>
      </c>
      <c r="R30" s="31">
        <f t="shared" si="4"/>
        <v>12.876008669136581</v>
      </c>
      <c r="S30" s="31">
        <f t="shared" si="4"/>
        <v>13.241995163764026</v>
      </c>
      <c r="T30" s="31">
        <f t="shared" ref="T30" si="5">T7/T$5*100</f>
        <v>13.222503891478658</v>
      </c>
      <c r="AO30" s="93"/>
      <c r="AP30" s="93"/>
    </row>
    <row r="31" spans="1:42" ht="15" customHeight="1" x14ac:dyDescent="0.2">
      <c r="A31" s="11" t="s">
        <v>4</v>
      </c>
      <c r="B31" s="30">
        <f t="shared" ref="B31:S31" si="6">B8/B$5*100</f>
        <v>4.1895623896072491</v>
      </c>
      <c r="C31" s="30">
        <f t="shared" si="6"/>
        <v>3.9664573278572082</v>
      </c>
      <c r="D31" s="30">
        <f t="shared" si="6"/>
        <v>3.5686973933475379</v>
      </c>
      <c r="E31" s="30">
        <f t="shared" si="6"/>
        <v>3.942387553018361</v>
      </c>
      <c r="F31" s="30">
        <f t="shared" si="6"/>
        <v>4.0500902801650103</v>
      </c>
      <c r="G31" s="30">
        <f t="shared" si="6"/>
        <v>3.9898687488116988</v>
      </c>
      <c r="H31" s="30">
        <f t="shared" si="6"/>
        <v>3.4943667539396177</v>
      </c>
      <c r="I31" s="30">
        <f t="shared" si="6"/>
        <v>3.5059523402483381</v>
      </c>
      <c r="J31" s="30">
        <f t="shared" si="6"/>
        <v>3.2550701515724616</v>
      </c>
      <c r="K31" s="30">
        <f t="shared" si="6"/>
        <v>2.9239915856515348</v>
      </c>
      <c r="L31" s="30">
        <f t="shared" si="6"/>
        <v>3.0054499859776898</v>
      </c>
      <c r="M31" s="30">
        <f t="shared" si="6"/>
        <v>3.5528958185198536</v>
      </c>
      <c r="N31" s="31">
        <f t="shared" si="6"/>
        <v>3.2388479899428502</v>
      </c>
      <c r="O31" s="31">
        <f t="shared" si="6"/>
        <v>3.3493694338542124</v>
      </c>
      <c r="P31" s="31">
        <f t="shared" si="6"/>
        <v>3.3754717529069937</v>
      </c>
      <c r="Q31" s="31">
        <f t="shared" si="6"/>
        <v>2.9753872081447947</v>
      </c>
      <c r="R31" s="31">
        <f t="shared" si="6"/>
        <v>3.0210968818892519</v>
      </c>
      <c r="S31" s="31">
        <f t="shared" si="6"/>
        <v>3.0918279258888672</v>
      </c>
      <c r="T31" s="31">
        <f t="shared" ref="T31" si="7">T8/T$5*100</f>
        <v>2.9888631794159934</v>
      </c>
      <c r="AO31" s="93"/>
      <c r="AP31" s="93"/>
    </row>
    <row r="32" spans="1:42" ht="15" customHeight="1" x14ac:dyDescent="0.2">
      <c r="A32" s="11" t="s">
        <v>5</v>
      </c>
      <c r="B32" s="30">
        <f t="shared" ref="B32:S32" si="8">B9/B$5*100</f>
        <v>2.9612545250636324</v>
      </c>
      <c r="C32" s="30">
        <f t="shared" si="8"/>
        <v>3.0827071890782083</v>
      </c>
      <c r="D32" s="30">
        <f t="shared" si="8"/>
        <v>2.7585358265334277</v>
      </c>
      <c r="E32" s="30">
        <f t="shared" si="8"/>
        <v>3.5438459444466117</v>
      </c>
      <c r="F32" s="30">
        <f t="shared" si="8"/>
        <v>3.1439316319424688</v>
      </c>
      <c r="G32" s="30">
        <f t="shared" si="8"/>
        <v>4.332395310864964</v>
      </c>
      <c r="H32" s="30">
        <f t="shared" si="8"/>
        <v>5.006332408781935</v>
      </c>
      <c r="I32" s="30">
        <f t="shared" si="8"/>
        <v>5.2229022745204388</v>
      </c>
      <c r="J32" s="30">
        <f t="shared" si="8"/>
        <v>5.3089919807329942</v>
      </c>
      <c r="K32" s="30">
        <f t="shared" si="8"/>
        <v>5.5664542353494006</v>
      </c>
      <c r="L32" s="30">
        <f t="shared" si="8"/>
        <v>5.1958672246832158</v>
      </c>
      <c r="M32" s="30">
        <f t="shared" si="8"/>
        <v>4.3028313199013484</v>
      </c>
      <c r="N32" s="31">
        <f t="shared" si="8"/>
        <v>3.9988195785472773</v>
      </c>
      <c r="O32" s="31">
        <f t="shared" si="8"/>
        <v>4.2445786409956412</v>
      </c>
      <c r="P32" s="31">
        <f t="shared" si="8"/>
        <v>4.5674585697405767</v>
      </c>
      <c r="Q32" s="31">
        <f t="shared" si="8"/>
        <v>4.3098168693380865</v>
      </c>
      <c r="R32" s="31">
        <f t="shared" si="8"/>
        <v>4.5887876899994167</v>
      </c>
      <c r="S32" s="31">
        <f t="shared" si="8"/>
        <v>4.6261463193122001</v>
      </c>
      <c r="T32" s="31">
        <f t="shared" ref="T32" si="9">T9/T$5*100</f>
        <v>4.5193246582052335</v>
      </c>
      <c r="AO32" s="93"/>
      <c r="AP32" s="93"/>
    </row>
    <row r="33" spans="1:42" ht="15" customHeight="1" x14ac:dyDescent="0.2">
      <c r="A33" s="11" t="s">
        <v>6</v>
      </c>
      <c r="B33" s="30">
        <f t="shared" ref="B33:S33" si="10">B10/B$5*100</f>
        <v>0.19644201294822566</v>
      </c>
      <c r="C33" s="30">
        <f t="shared" si="10"/>
        <v>0.16239620132797475</v>
      </c>
      <c r="D33" s="30">
        <f t="shared" si="10"/>
        <v>0.15223201944934764</v>
      </c>
      <c r="E33" s="30">
        <f t="shared" si="10"/>
        <v>0.1085639733638345</v>
      </c>
      <c r="F33" s="30">
        <f t="shared" si="10"/>
        <v>0.16796798019540232</v>
      </c>
      <c r="G33" s="30">
        <f t="shared" si="10"/>
        <v>0.1995403457405385</v>
      </c>
      <c r="H33" s="30">
        <f t="shared" si="10"/>
        <v>0.19758450402926164</v>
      </c>
      <c r="I33" s="30">
        <f t="shared" si="10"/>
        <v>0.28129566798421196</v>
      </c>
      <c r="J33" s="30">
        <f t="shared" si="10"/>
        <v>0.14733451668404834</v>
      </c>
      <c r="K33" s="30">
        <f t="shared" si="10"/>
        <v>0.17770160084403344</v>
      </c>
      <c r="L33" s="30">
        <f t="shared" si="10"/>
        <v>0.22857287651323596</v>
      </c>
      <c r="M33" s="30">
        <f t="shared" si="10"/>
        <v>0.21537113344299499</v>
      </c>
      <c r="N33" s="31">
        <f t="shared" si="10"/>
        <v>0.23302462292558154</v>
      </c>
      <c r="O33" s="31">
        <f t="shared" si="10"/>
        <v>0.2392020233766399</v>
      </c>
      <c r="P33" s="31">
        <f t="shared" si="10"/>
        <v>0.29097989783634964</v>
      </c>
      <c r="Q33" s="31">
        <f t="shared" si="10"/>
        <v>0.21734746375499842</v>
      </c>
      <c r="R33" s="31">
        <f t="shared" si="10"/>
        <v>0.17838207413459398</v>
      </c>
      <c r="S33" s="31">
        <f t="shared" si="10"/>
        <v>0.233647562729242</v>
      </c>
      <c r="T33" s="31">
        <f t="shared" ref="T33" si="11">T10/T$5*100</f>
        <v>0.28520831148453729</v>
      </c>
      <c r="AO33" s="93"/>
      <c r="AP33" s="93"/>
    </row>
    <row r="34" spans="1:42" ht="15" customHeight="1" x14ac:dyDescent="0.2">
      <c r="A34" s="11" t="s">
        <v>7</v>
      </c>
      <c r="B34" s="30">
        <f t="shared" ref="B34:S34" si="12">B11/B$5*100</f>
        <v>1.5444819985787692</v>
      </c>
      <c r="C34" s="30">
        <f t="shared" si="12"/>
        <v>1.3569406043689201</v>
      </c>
      <c r="D34" s="30">
        <f t="shared" si="12"/>
        <v>1.3616748105920145</v>
      </c>
      <c r="E34" s="30">
        <f t="shared" si="12"/>
        <v>1.6286041305204997</v>
      </c>
      <c r="F34" s="30">
        <f t="shared" si="12"/>
        <v>1.349892290554592</v>
      </c>
      <c r="G34" s="30">
        <f t="shared" si="12"/>
        <v>1.3800765602692329</v>
      </c>
      <c r="H34" s="30">
        <f t="shared" si="12"/>
        <v>1.3440944876529448</v>
      </c>
      <c r="I34" s="30">
        <f t="shared" si="12"/>
        <v>1.5542436602623519</v>
      </c>
      <c r="J34" s="30">
        <f t="shared" si="12"/>
        <v>1.3929299104096859</v>
      </c>
      <c r="K34" s="30">
        <f t="shared" si="12"/>
        <v>1.4288678783458155</v>
      </c>
      <c r="L34" s="30">
        <f t="shared" si="12"/>
        <v>1.2367727481103175</v>
      </c>
      <c r="M34" s="30">
        <f t="shared" si="12"/>
        <v>1.0764566470788293</v>
      </c>
      <c r="N34" s="31">
        <f t="shared" si="12"/>
        <v>0.99771017239680437</v>
      </c>
      <c r="O34" s="31">
        <f t="shared" si="12"/>
        <v>1.0260491523842208</v>
      </c>
      <c r="P34" s="31">
        <f t="shared" si="12"/>
        <v>1.1897872491340364</v>
      </c>
      <c r="Q34" s="31">
        <f t="shared" si="12"/>
        <v>1.2369795981186678</v>
      </c>
      <c r="R34" s="31">
        <f t="shared" si="12"/>
        <v>1.1326753980973223</v>
      </c>
      <c r="S34" s="31">
        <f t="shared" si="12"/>
        <v>1.1239990389779841</v>
      </c>
      <c r="T34" s="31">
        <f t="shared" ref="T34" si="13">T11/T$5*100</f>
        <v>1.417904638206845</v>
      </c>
      <c r="AO34" s="93"/>
      <c r="AP34" s="93"/>
    </row>
    <row r="35" spans="1:42" ht="15" customHeight="1" x14ac:dyDescent="0.2">
      <c r="A35" s="11" t="s">
        <v>8</v>
      </c>
      <c r="B35" s="30">
        <f t="shared" ref="B35:S35" si="14">B12/B$5*100</f>
        <v>2.9094673078420965</v>
      </c>
      <c r="C35" s="30">
        <f t="shared" si="14"/>
        <v>3.2353581160703486</v>
      </c>
      <c r="D35" s="30">
        <f t="shared" si="14"/>
        <v>2.6788027597717492</v>
      </c>
      <c r="E35" s="30">
        <f t="shared" si="14"/>
        <v>3.0409812410974415</v>
      </c>
      <c r="F35" s="30">
        <f t="shared" si="14"/>
        <v>2.8210913371867834</v>
      </c>
      <c r="G35" s="30">
        <f t="shared" si="14"/>
        <v>2.7402722054497204</v>
      </c>
      <c r="H35" s="30">
        <f t="shared" si="14"/>
        <v>2.9658368187400685</v>
      </c>
      <c r="I35" s="30">
        <f t="shared" si="14"/>
        <v>3.9529879205441278</v>
      </c>
      <c r="J35" s="30">
        <f t="shared" si="14"/>
        <v>3.0393836302714741</v>
      </c>
      <c r="K35" s="30">
        <f t="shared" si="14"/>
        <v>3.0715079436430885</v>
      </c>
      <c r="L35" s="30">
        <f t="shared" si="14"/>
        <v>2.8422591011388834</v>
      </c>
      <c r="M35" s="30">
        <f t="shared" si="14"/>
        <v>3.3125475071964505</v>
      </c>
      <c r="N35" s="31">
        <f t="shared" si="14"/>
        <v>3.2024462424010234</v>
      </c>
      <c r="O35" s="31">
        <f t="shared" si="14"/>
        <v>3.3343996016565876</v>
      </c>
      <c r="P35" s="31">
        <f t="shared" si="14"/>
        <v>3.2974536960123002</v>
      </c>
      <c r="Q35" s="31">
        <f t="shared" si="14"/>
        <v>3.1438648072090847</v>
      </c>
      <c r="R35" s="31">
        <f t="shared" si="14"/>
        <v>2.8540574042599265</v>
      </c>
      <c r="S35" s="31">
        <f t="shared" si="14"/>
        <v>2.7268587901093739</v>
      </c>
      <c r="T35" s="31">
        <f t="shared" ref="T35" si="15">T12/T$5*100</f>
        <v>2.5713317405458804</v>
      </c>
      <c r="AO35" s="93"/>
      <c r="AP35" s="93"/>
    </row>
    <row r="36" spans="1:42" ht="15" customHeight="1" x14ac:dyDescent="0.2">
      <c r="A36" s="11" t="s">
        <v>9</v>
      </c>
      <c r="B36" s="30">
        <f t="shared" ref="B36:S36" si="16">B13/B$5*100</f>
        <v>2.3835694174956195</v>
      </c>
      <c r="C36" s="30">
        <f t="shared" si="16"/>
        <v>2.377260896261745</v>
      </c>
      <c r="D36" s="30">
        <f t="shared" si="16"/>
        <v>2.5180351176027451</v>
      </c>
      <c r="E36" s="30">
        <f t="shared" si="16"/>
        <v>2.5204790777939952</v>
      </c>
      <c r="F36" s="30">
        <f t="shared" si="16"/>
        <v>2.947196772934181</v>
      </c>
      <c r="G36" s="30">
        <f t="shared" si="16"/>
        <v>2.7918984432576339</v>
      </c>
      <c r="H36" s="30">
        <f t="shared" si="16"/>
        <v>2.6757068315008876</v>
      </c>
      <c r="I36" s="30">
        <f t="shared" si="16"/>
        <v>2.3213488317274211</v>
      </c>
      <c r="J36" s="30">
        <f t="shared" si="16"/>
        <v>2.4272584621525328</v>
      </c>
      <c r="K36" s="30">
        <f t="shared" si="16"/>
        <v>2.4140056166259845</v>
      </c>
      <c r="L36" s="30">
        <f t="shared" si="16"/>
        <v>2.2407736261687838</v>
      </c>
      <c r="M36" s="30">
        <f t="shared" si="16"/>
        <v>2.256326057438379</v>
      </c>
      <c r="N36" s="31">
        <f t="shared" si="16"/>
        <v>2.3802728933713828</v>
      </c>
      <c r="O36" s="31">
        <f t="shared" si="16"/>
        <v>2.4475209157752564</v>
      </c>
      <c r="P36" s="31">
        <f t="shared" si="16"/>
        <v>2.5741551744436753</v>
      </c>
      <c r="Q36" s="31">
        <f t="shared" si="16"/>
        <v>2.4044548569509816</v>
      </c>
      <c r="R36" s="31">
        <f t="shared" si="16"/>
        <v>2.2592651983927814</v>
      </c>
      <c r="S36" s="31">
        <f t="shared" si="16"/>
        <v>2.1883334524814186</v>
      </c>
      <c r="T36" s="31">
        <f t="shared" ref="T36" si="17">T13/T$5*100</f>
        <v>2.1779141818794066</v>
      </c>
      <c r="AO36" s="93"/>
      <c r="AP36" s="93"/>
    </row>
    <row r="37" spans="1:42" ht="15" customHeight="1" x14ac:dyDescent="0.2">
      <c r="A37" s="11" t="s">
        <v>10</v>
      </c>
      <c r="B37" s="30">
        <f t="shared" ref="B37:S37" si="18">B14/B$5*100</f>
        <v>4.3008778970682418</v>
      </c>
      <c r="C37" s="30">
        <f t="shared" si="18"/>
        <v>4.3738985483885058</v>
      </c>
      <c r="D37" s="30">
        <f t="shared" si="18"/>
        <v>3.9146977688051963</v>
      </c>
      <c r="E37" s="30">
        <f t="shared" si="18"/>
        <v>3.8413180489193191</v>
      </c>
      <c r="F37" s="30">
        <f t="shared" si="18"/>
        <v>3.6658431766669963</v>
      </c>
      <c r="G37" s="30">
        <f t="shared" si="18"/>
        <v>4.0328787272204343</v>
      </c>
      <c r="H37" s="30">
        <f t="shared" si="18"/>
        <v>3.9385884803337858</v>
      </c>
      <c r="I37" s="30">
        <f t="shared" si="18"/>
        <v>3.8454190436027456</v>
      </c>
      <c r="J37" s="30">
        <f t="shared" si="18"/>
        <v>3.4518715983076342</v>
      </c>
      <c r="K37" s="30">
        <f t="shared" si="18"/>
        <v>3.2043492199840546</v>
      </c>
      <c r="L37" s="30">
        <f t="shared" si="18"/>
        <v>2.9887339546275054</v>
      </c>
      <c r="M37" s="30">
        <f t="shared" si="18"/>
        <v>3.1607598063346405</v>
      </c>
      <c r="N37" s="31">
        <f t="shared" si="18"/>
        <v>3.0704407057387915</v>
      </c>
      <c r="O37" s="31">
        <f t="shared" si="18"/>
        <v>3.0619922385832283</v>
      </c>
      <c r="P37" s="31">
        <f t="shared" si="18"/>
        <v>2.8550051713519533</v>
      </c>
      <c r="Q37" s="31">
        <f t="shared" si="18"/>
        <v>2.8910865625853113</v>
      </c>
      <c r="R37" s="31">
        <f t="shared" si="18"/>
        <v>2.9442809266731969</v>
      </c>
      <c r="S37" s="31">
        <f t="shared" si="18"/>
        <v>2.7833469106418147</v>
      </c>
      <c r="T37" s="31">
        <f t="shared" ref="T37" si="19">T14/T$5*100</f>
        <v>3.0224344613989307</v>
      </c>
      <c r="AO37" s="93"/>
      <c r="AP37" s="93"/>
    </row>
    <row r="38" spans="1:42" ht="15" customHeight="1" x14ac:dyDescent="0.2">
      <c r="A38" s="11" t="s">
        <v>11</v>
      </c>
      <c r="B38" s="30">
        <f t="shared" ref="B38:S38" si="20">B15/B$5*100</f>
        <v>1.8267065534811227</v>
      </c>
      <c r="C38" s="30">
        <f t="shared" si="20"/>
        <v>1.16541886874673</v>
      </c>
      <c r="D38" s="30">
        <f t="shared" si="20"/>
        <v>0.99535584693814705</v>
      </c>
      <c r="E38" s="30">
        <f t="shared" si="20"/>
        <v>1.3927257942303721</v>
      </c>
      <c r="F38" s="30">
        <f t="shared" si="20"/>
        <v>1.3682560054677733</v>
      </c>
      <c r="G38" s="30">
        <f t="shared" si="20"/>
        <v>1.4027830543532529</v>
      </c>
      <c r="H38" s="30">
        <f t="shared" si="20"/>
        <v>1.2433058976854561</v>
      </c>
      <c r="I38" s="30">
        <f t="shared" si="20"/>
        <v>1.2740185101187171</v>
      </c>
      <c r="J38" s="30">
        <f t="shared" si="20"/>
        <v>1.4902990986814244</v>
      </c>
      <c r="K38" s="30">
        <f t="shared" si="20"/>
        <v>1.7643410920722611</v>
      </c>
      <c r="L38" s="30">
        <f t="shared" si="20"/>
        <v>1.7326988930877394</v>
      </c>
      <c r="M38" s="30">
        <f t="shared" si="20"/>
        <v>1.7577395596807186</v>
      </c>
      <c r="N38" s="31">
        <f t="shared" si="20"/>
        <v>1.5308000224875546</v>
      </c>
      <c r="O38" s="31">
        <f t="shared" si="20"/>
        <v>1.5513974603126672</v>
      </c>
      <c r="P38" s="31">
        <f t="shared" si="20"/>
        <v>1.4935436367149659</v>
      </c>
      <c r="Q38" s="31">
        <f t="shared" si="20"/>
        <v>1.290576887646756</v>
      </c>
      <c r="R38" s="31">
        <f t="shared" si="20"/>
        <v>1.2050522506677093</v>
      </c>
      <c r="S38" s="31">
        <f t="shared" si="20"/>
        <v>1.1852857238421655</v>
      </c>
      <c r="T38" s="31">
        <f t="shared" ref="T38" si="21">T15/T$5*100</f>
        <v>1.1471198329892027</v>
      </c>
      <c r="AO38" s="93"/>
      <c r="AP38" s="93"/>
    </row>
    <row r="39" spans="1:42" ht="15" customHeight="1" x14ac:dyDescent="0.2">
      <c r="A39" s="11" t="s">
        <v>12</v>
      </c>
      <c r="B39" s="30">
        <f t="shared" ref="B39:S39" si="22">B16/B$5*100</f>
        <v>12.256192134480393</v>
      </c>
      <c r="C39" s="30">
        <f t="shared" si="22"/>
        <v>12.595747723069756</v>
      </c>
      <c r="D39" s="30">
        <f t="shared" si="22"/>
        <v>12.960411275436265</v>
      </c>
      <c r="E39" s="30">
        <f t="shared" si="22"/>
        <v>14.181238328109627</v>
      </c>
      <c r="F39" s="30">
        <f t="shared" si="22"/>
        <v>15.824071993217656</v>
      </c>
      <c r="G39" s="30">
        <f t="shared" si="22"/>
        <v>16.081477803234737</v>
      </c>
      <c r="H39" s="30">
        <f t="shared" si="22"/>
        <v>17.834942588107886</v>
      </c>
      <c r="I39" s="30">
        <f t="shared" si="22"/>
        <v>20.239289785062272</v>
      </c>
      <c r="J39" s="30">
        <f t="shared" si="22"/>
        <v>20.789671688680365</v>
      </c>
      <c r="K39" s="30">
        <f t="shared" si="22"/>
        <v>19.989640987923117</v>
      </c>
      <c r="L39" s="30">
        <f t="shared" si="22"/>
        <v>19.961833617960604</v>
      </c>
      <c r="M39" s="30">
        <f t="shared" si="22"/>
        <v>18.684715960943478</v>
      </c>
      <c r="N39" s="31">
        <f t="shared" si="22"/>
        <v>17.132947417823384</v>
      </c>
      <c r="O39" s="31">
        <f t="shared" si="22"/>
        <v>16.033256431257339</v>
      </c>
      <c r="P39" s="31">
        <f t="shared" si="22"/>
        <v>16.797567788344882</v>
      </c>
      <c r="Q39" s="31">
        <f t="shared" si="22"/>
        <v>17.973233659234992</v>
      </c>
      <c r="R39" s="31">
        <f t="shared" si="22"/>
        <v>17.523018527107531</v>
      </c>
      <c r="S39" s="31">
        <f t="shared" si="22"/>
        <v>17.202633809856589</v>
      </c>
      <c r="T39" s="31">
        <f t="shared" ref="T39" si="23">T16/T$5*100</f>
        <v>16.662432337607971</v>
      </c>
      <c r="AO39" s="93"/>
      <c r="AP39" s="93"/>
    </row>
    <row r="40" spans="1:42" ht="15" customHeight="1" x14ac:dyDescent="0.2">
      <c r="A40" s="11" t="s">
        <v>13</v>
      </c>
      <c r="B40" s="30">
        <f t="shared" ref="B40:S40" si="24">B17/B$5*100</f>
        <v>3.5299717648668176</v>
      </c>
      <c r="C40" s="30">
        <f t="shared" si="24"/>
        <v>3.037291535732813</v>
      </c>
      <c r="D40" s="30">
        <f t="shared" si="24"/>
        <v>3.0230638643997563</v>
      </c>
      <c r="E40" s="30">
        <f t="shared" si="24"/>
        <v>2.8666971341707281</v>
      </c>
      <c r="F40" s="30">
        <f t="shared" si="24"/>
        <v>3.1823769714393824</v>
      </c>
      <c r="G40" s="30">
        <f t="shared" si="24"/>
        <v>3.0450288930256812</v>
      </c>
      <c r="H40" s="30">
        <f t="shared" si="24"/>
        <v>3.3997662427325359</v>
      </c>
      <c r="I40" s="30">
        <f t="shared" si="24"/>
        <v>4.9169165925674116</v>
      </c>
      <c r="J40" s="30">
        <f t="shared" si="24"/>
        <v>3.9312258937676501</v>
      </c>
      <c r="K40" s="30">
        <f t="shared" si="24"/>
        <v>3.9681236774038808</v>
      </c>
      <c r="L40" s="30">
        <f t="shared" si="24"/>
        <v>3.3643874814554109</v>
      </c>
      <c r="M40" s="30">
        <f t="shared" si="24"/>
        <v>3.5365470948508184</v>
      </c>
      <c r="N40" s="31">
        <f t="shared" si="24"/>
        <v>3.7251243820099762</v>
      </c>
      <c r="O40" s="31">
        <f t="shared" si="24"/>
        <v>4.0441935105067621</v>
      </c>
      <c r="P40" s="31">
        <f t="shared" si="24"/>
        <v>4.2442561222741428</v>
      </c>
      <c r="Q40" s="31">
        <f t="shared" si="24"/>
        <v>3.7846205292486537</v>
      </c>
      <c r="R40" s="31">
        <f t="shared" si="24"/>
        <v>4.2284482927907616</v>
      </c>
      <c r="S40" s="31">
        <f t="shared" si="24"/>
        <v>4.394189206966006</v>
      </c>
      <c r="T40" s="31">
        <f t="shared" ref="T40" si="25">T17/T$5*100</f>
        <v>4.1024538630645635</v>
      </c>
      <c r="AO40" s="93"/>
      <c r="AP40" s="93"/>
    </row>
    <row r="41" spans="1:42" ht="15" customHeight="1" x14ac:dyDescent="0.2">
      <c r="A41" s="11" t="s">
        <v>14</v>
      </c>
      <c r="B41" s="30">
        <f t="shared" ref="B41:S41" si="26">B18/B$5*100</f>
        <v>4.2075802837098299</v>
      </c>
      <c r="C41" s="30">
        <f t="shared" si="26"/>
        <v>4.0670401028015082</v>
      </c>
      <c r="D41" s="30">
        <f t="shared" si="26"/>
        <v>3.4853183146958298</v>
      </c>
      <c r="E41" s="30">
        <f t="shared" si="26"/>
        <v>3.2875165841931104</v>
      </c>
      <c r="F41" s="30">
        <f t="shared" si="26"/>
        <v>3.0604151736014322</v>
      </c>
      <c r="G41" s="30">
        <f t="shared" si="26"/>
        <v>3.372943186458365</v>
      </c>
      <c r="H41" s="30">
        <f t="shared" si="26"/>
        <v>3.3748871138509493</v>
      </c>
      <c r="I41" s="30">
        <f t="shared" si="26"/>
        <v>3.2020770279928565</v>
      </c>
      <c r="J41" s="30">
        <f t="shared" si="26"/>
        <v>2.8952792364232849</v>
      </c>
      <c r="K41" s="30">
        <f t="shared" si="26"/>
        <v>3.2298659182270777</v>
      </c>
      <c r="L41" s="30">
        <f t="shared" si="26"/>
        <v>2.8572941229913549</v>
      </c>
      <c r="M41" s="30">
        <f t="shared" si="26"/>
        <v>3.2728882751749628</v>
      </c>
      <c r="N41" s="31">
        <f t="shared" si="26"/>
        <v>3.71271551270525</v>
      </c>
      <c r="O41" s="31">
        <f t="shared" si="26"/>
        <v>3.4350153908352303</v>
      </c>
      <c r="P41" s="31">
        <f t="shared" si="26"/>
        <v>3.3926519037097829</v>
      </c>
      <c r="Q41" s="31">
        <f t="shared" si="26"/>
        <v>3.1938177994785417</v>
      </c>
      <c r="R41" s="31">
        <f t="shared" si="26"/>
        <v>3.1494472217324891</v>
      </c>
      <c r="S41" s="31">
        <f t="shared" si="26"/>
        <v>3.2292235209058835</v>
      </c>
      <c r="T41" s="31">
        <f t="shared" ref="T41" si="27">T18/T$5*100</f>
        <v>3.5351937688245885</v>
      </c>
      <c r="AO41" s="93"/>
      <c r="AP41" s="93"/>
    </row>
    <row r="42" spans="1:42" ht="15" customHeight="1" x14ac:dyDescent="0.2">
      <c r="A42" s="11" t="s">
        <v>15</v>
      </c>
      <c r="B42" s="30">
        <f t="shared" ref="B42:S42" si="28">B19/B$5*100</f>
        <v>5.6978865680226827</v>
      </c>
      <c r="C42" s="30">
        <f t="shared" si="28"/>
        <v>5.3649042990514104</v>
      </c>
      <c r="D42" s="30">
        <f t="shared" si="28"/>
        <v>5.5020151894827416</v>
      </c>
      <c r="E42" s="30">
        <f t="shared" si="28"/>
        <v>5.3291675232231777</v>
      </c>
      <c r="F42" s="30">
        <f t="shared" si="28"/>
        <v>5.9856428974983977</v>
      </c>
      <c r="G42" s="30">
        <f t="shared" si="28"/>
        <v>5.8513526437373509</v>
      </c>
      <c r="H42" s="30">
        <f t="shared" si="28"/>
        <v>7.8473812697280456</v>
      </c>
      <c r="I42" s="30">
        <f t="shared" si="28"/>
        <v>6.3356055909556899</v>
      </c>
      <c r="J42" s="30">
        <f t="shared" si="28"/>
        <v>5.7801169359827034</v>
      </c>
      <c r="K42" s="30">
        <f t="shared" si="28"/>
        <v>6.0571919315117304</v>
      </c>
      <c r="L42" s="30">
        <f t="shared" si="28"/>
        <v>5.858608986212122</v>
      </c>
      <c r="M42" s="30">
        <f t="shared" si="28"/>
        <v>6.4280111250967513</v>
      </c>
      <c r="N42" s="31">
        <f t="shared" si="28"/>
        <v>5.4515354559933069</v>
      </c>
      <c r="O42" s="31">
        <f t="shared" si="28"/>
        <v>5.4480080488176075</v>
      </c>
      <c r="P42" s="31">
        <f t="shared" si="28"/>
        <v>4.9682563367415016</v>
      </c>
      <c r="Q42" s="31">
        <f t="shared" si="28"/>
        <v>5.2682427773613076</v>
      </c>
      <c r="R42" s="31">
        <f t="shared" si="28"/>
        <v>5.1680991500139299</v>
      </c>
      <c r="S42" s="31">
        <f t="shared" si="28"/>
        <v>5.1608785273893174</v>
      </c>
      <c r="T42" s="31">
        <f t="shared" ref="T42" si="29">T19/T$5*100</f>
        <v>4.8604106395746864</v>
      </c>
      <c r="AO42" s="93"/>
      <c r="AP42" s="93"/>
    </row>
    <row r="43" spans="1:42" x14ac:dyDescent="0.2">
      <c r="A43" s="49"/>
      <c r="B43" s="49"/>
      <c r="C43" s="49"/>
      <c r="D43" s="49"/>
      <c r="E43" s="49"/>
      <c r="F43" s="49"/>
      <c r="G43" s="49"/>
      <c r="H43" s="49"/>
      <c r="I43" s="49"/>
      <c r="J43" s="49"/>
      <c r="K43" s="49"/>
      <c r="L43" s="49"/>
      <c r="M43" s="49"/>
      <c r="N43" s="49"/>
      <c r="O43" s="49"/>
      <c r="AO43" s="93"/>
      <c r="AP43" s="93"/>
    </row>
    <row r="44" spans="1:42" x14ac:dyDescent="0.2">
      <c r="AO44" s="93"/>
      <c r="AP44" s="93"/>
    </row>
    <row r="45" spans="1:42" ht="15" x14ac:dyDescent="0.25">
      <c r="A45" s="35" t="s">
        <v>49</v>
      </c>
      <c r="B45" s="35"/>
      <c r="C45" s="35"/>
      <c r="D45" s="35"/>
      <c r="E45" s="35"/>
      <c r="F45" s="35"/>
      <c r="G45" s="35"/>
      <c r="H45" s="35"/>
      <c r="I45" s="35"/>
      <c r="J45" s="35"/>
      <c r="K45" s="35"/>
      <c r="L45" s="35"/>
      <c r="M45" s="35"/>
      <c r="N45" s="35"/>
      <c r="O45" s="35"/>
      <c r="P45" s="36"/>
      <c r="Q45" s="36"/>
      <c r="R45" s="36"/>
      <c r="S45" s="36"/>
      <c r="T45" s="36"/>
      <c r="U45" s="47"/>
      <c r="V45" s="62"/>
      <c r="W45" s="56" t="s">
        <v>36</v>
      </c>
      <c r="X45" s="36"/>
      <c r="Y45" s="36"/>
      <c r="Z45" s="36"/>
      <c r="AA45" s="36"/>
      <c r="AB45" s="36"/>
      <c r="AC45" s="107" t="s">
        <v>158</v>
      </c>
      <c r="AD45" s="36"/>
      <c r="AE45" s="36"/>
      <c r="AF45" s="36"/>
      <c r="AG45" s="36"/>
      <c r="AH45" s="36"/>
      <c r="AI45" s="36"/>
      <c r="AJ45" s="36"/>
      <c r="AK45" s="36"/>
      <c r="AL45" s="36"/>
      <c r="AM45" s="36"/>
      <c r="AN45" s="36"/>
      <c r="AO45" s="94"/>
      <c r="AP45" s="94"/>
    </row>
    <row r="46" spans="1:42" ht="12.75" x14ac:dyDescent="0.2">
      <c r="A46" s="1"/>
      <c r="B46" s="2"/>
      <c r="C46" s="2"/>
      <c r="D46" s="2"/>
      <c r="E46" s="2"/>
      <c r="F46" s="2"/>
      <c r="G46" s="2"/>
      <c r="H46" s="2"/>
      <c r="I46" s="2"/>
      <c r="J46" s="2"/>
      <c r="K46" s="2"/>
      <c r="L46" s="2"/>
      <c r="M46" s="2"/>
      <c r="N46" s="2"/>
      <c r="O46" s="2"/>
      <c r="P46" s="36"/>
      <c r="Q46" s="36"/>
      <c r="R46" s="36"/>
      <c r="S46" s="36"/>
      <c r="T46" s="36"/>
      <c r="U46" s="36"/>
      <c r="V46" s="36"/>
      <c r="W46" s="56"/>
      <c r="X46" s="57"/>
      <c r="Y46" s="57"/>
      <c r="Z46" s="57"/>
      <c r="AA46" s="57"/>
      <c r="AB46" s="57"/>
      <c r="AC46" s="45"/>
      <c r="AD46" s="57"/>
      <c r="AE46" s="57"/>
      <c r="AF46" s="57"/>
      <c r="AG46" s="57"/>
      <c r="AH46" s="57"/>
      <c r="AI46" s="57"/>
      <c r="AJ46" s="57"/>
      <c r="AK46" s="57"/>
      <c r="AL46" s="36"/>
      <c r="AM46" s="36"/>
      <c r="AN46" s="36"/>
      <c r="AO46" s="94"/>
      <c r="AP46" s="94"/>
    </row>
    <row r="47" spans="1:42" ht="15.75" customHeight="1" thickBot="1" x14ac:dyDescent="0.25">
      <c r="A47" s="3" t="s">
        <v>16</v>
      </c>
      <c r="B47" s="4"/>
      <c r="C47" s="4"/>
      <c r="D47" s="4"/>
      <c r="E47" s="4"/>
      <c r="F47" s="4"/>
      <c r="G47" s="4"/>
      <c r="H47" s="4"/>
      <c r="I47" s="4"/>
      <c r="J47" s="4"/>
      <c r="K47" s="4"/>
      <c r="L47" s="4"/>
      <c r="M47" s="4"/>
      <c r="N47" s="12"/>
      <c r="P47" s="32"/>
      <c r="Q47" s="32"/>
      <c r="R47" s="32"/>
      <c r="S47" s="12"/>
      <c r="T47" s="12" t="s">
        <v>23</v>
      </c>
      <c r="W47" s="50" t="s">
        <v>169</v>
      </c>
      <c r="X47" s="57"/>
      <c r="Y47" s="57"/>
      <c r="Z47" s="57"/>
      <c r="AA47" s="57"/>
      <c r="AB47" s="57"/>
      <c r="AC47" s="58" t="s">
        <v>37</v>
      </c>
      <c r="AD47" s="57"/>
      <c r="AE47" s="57"/>
      <c r="AF47" s="57"/>
      <c r="AG47" s="57"/>
      <c r="AH47" s="57"/>
      <c r="AI47" s="57"/>
      <c r="AJ47" s="57"/>
      <c r="AP47" s="113" t="s">
        <v>26</v>
      </c>
    </row>
    <row r="48" spans="1:42" ht="18" customHeight="1" thickBot="1" x14ac:dyDescent="0.25">
      <c r="A48" s="34" t="s">
        <v>24</v>
      </c>
      <c r="B48" s="41">
        <v>2005</v>
      </c>
      <c r="C48" s="41">
        <v>2006</v>
      </c>
      <c r="D48" s="41">
        <v>2007</v>
      </c>
      <c r="E48" s="41">
        <v>2008</v>
      </c>
      <c r="F48" s="41">
        <v>2009</v>
      </c>
      <c r="G48" s="41">
        <v>2010</v>
      </c>
      <c r="H48" s="41">
        <v>2011</v>
      </c>
      <c r="I48" s="41">
        <v>2012</v>
      </c>
      <c r="J48" s="41">
        <v>2013</v>
      </c>
      <c r="K48" s="41">
        <v>2014</v>
      </c>
      <c r="L48" s="41">
        <v>2015</v>
      </c>
      <c r="M48" s="41">
        <v>2016</v>
      </c>
      <c r="N48" s="42">
        <v>2017</v>
      </c>
      <c r="O48" s="42">
        <v>2018</v>
      </c>
      <c r="P48" s="42">
        <v>2019</v>
      </c>
      <c r="Q48" s="42">
        <v>2020</v>
      </c>
      <c r="R48" s="42">
        <v>2021</v>
      </c>
      <c r="S48" s="42">
        <v>2022</v>
      </c>
      <c r="T48" s="42">
        <v>2023</v>
      </c>
      <c r="W48" s="64" t="s">
        <v>24</v>
      </c>
      <c r="X48" s="65">
        <v>2005</v>
      </c>
      <c r="Y48" s="65">
        <v>2006</v>
      </c>
      <c r="Z48" s="65">
        <v>2007</v>
      </c>
      <c r="AA48" s="65">
        <v>2008</v>
      </c>
      <c r="AB48" s="65">
        <v>2009</v>
      </c>
      <c r="AC48" s="65">
        <v>2010</v>
      </c>
      <c r="AD48" s="65">
        <v>2011</v>
      </c>
      <c r="AE48" s="65">
        <v>2012</v>
      </c>
      <c r="AF48" s="65">
        <v>2013</v>
      </c>
      <c r="AG48" s="65">
        <v>2014</v>
      </c>
      <c r="AH48" s="65">
        <v>2015</v>
      </c>
      <c r="AI48" s="65">
        <v>2016</v>
      </c>
      <c r="AJ48" s="65">
        <v>2017</v>
      </c>
      <c r="AK48" s="65">
        <v>2018</v>
      </c>
      <c r="AL48" s="65">
        <v>2019</v>
      </c>
      <c r="AM48" s="65">
        <v>2020</v>
      </c>
      <c r="AN48" s="66">
        <v>2021</v>
      </c>
      <c r="AO48" s="66">
        <v>2022</v>
      </c>
      <c r="AP48" s="66">
        <v>2023</v>
      </c>
    </row>
    <row r="49" spans="1:42" ht="22.5" x14ac:dyDescent="0.2">
      <c r="A49" s="5" t="s">
        <v>1</v>
      </c>
      <c r="B49" s="89">
        <f t="shared" ref="B49:R49" si="30">B5/X49*100</f>
        <v>1.1599764798039711</v>
      </c>
      <c r="C49" s="89">
        <f t="shared" si="30"/>
        <v>1.2256420635127467</v>
      </c>
      <c r="D49" s="89">
        <f t="shared" si="30"/>
        <v>1.2966994732964972</v>
      </c>
      <c r="E49" s="89">
        <f t="shared" si="30"/>
        <v>1.235199668909273</v>
      </c>
      <c r="F49" s="89">
        <f t="shared" si="30"/>
        <v>1.2894323798854646</v>
      </c>
      <c r="G49" s="89">
        <f t="shared" si="30"/>
        <v>1.3135184259569666</v>
      </c>
      <c r="H49" s="89">
        <f t="shared" si="30"/>
        <v>1.5323067953815972</v>
      </c>
      <c r="I49" s="89">
        <f t="shared" si="30"/>
        <v>1.7570064433008463</v>
      </c>
      <c r="J49" s="89">
        <f t="shared" si="30"/>
        <v>1.8674305731023493</v>
      </c>
      <c r="K49" s="89">
        <f t="shared" si="30"/>
        <v>1.9439159847519112</v>
      </c>
      <c r="L49" s="89">
        <f t="shared" si="30"/>
        <v>1.9059964274144297</v>
      </c>
      <c r="M49" s="89">
        <f t="shared" si="30"/>
        <v>1.6541123484291573</v>
      </c>
      <c r="N49" s="90">
        <f t="shared" si="30"/>
        <v>1.7451249575617462</v>
      </c>
      <c r="O49" s="90">
        <f t="shared" si="30"/>
        <v>1.8765155070407713</v>
      </c>
      <c r="P49" s="89">
        <f t="shared" si="30"/>
        <v>1.8954751212739245</v>
      </c>
      <c r="Q49" s="90">
        <f t="shared" si="30"/>
        <v>1.9453726697613238</v>
      </c>
      <c r="R49" s="90">
        <f t="shared" si="30"/>
        <v>1.9330231811350014</v>
      </c>
      <c r="S49" s="90">
        <f t="shared" ref="S49" si="31">S5/AO49*100</f>
        <v>1.8908861020887007</v>
      </c>
      <c r="T49" s="90">
        <f t="shared" ref="T49" si="32">T5/AP49*100</f>
        <v>1.8336875062048212</v>
      </c>
      <c r="W49" s="5" t="s">
        <v>1</v>
      </c>
      <c r="X49" s="46">
        <v>3288493</v>
      </c>
      <c r="Y49" s="46">
        <v>3530252</v>
      </c>
      <c r="Z49" s="46">
        <v>3856629</v>
      </c>
      <c r="AA49" s="46">
        <v>4037564</v>
      </c>
      <c r="AB49" s="46">
        <v>3945505</v>
      </c>
      <c r="AC49" s="46">
        <v>4032952</v>
      </c>
      <c r="AD49" s="46">
        <v>4095355</v>
      </c>
      <c r="AE49" s="46">
        <v>4118386</v>
      </c>
      <c r="AF49" s="46">
        <v>4169011</v>
      </c>
      <c r="AG49" s="46">
        <v>4377991</v>
      </c>
      <c r="AH49" s="46">
        <v>4651813</v>
      </c>
      <c r="AI49" s="46">
        <v>4843030</v>
      </c>
      <c r="AJ49" s="46">
        <v>5179344</v>
      </c>
      <c r="AK49" s="46">
        <v>5475773</v>
      </c>
      <c r="AL49" s="46">
        <v>5888869</v>
      </c>
      <c r="AM49" s="46">
        <v>5828318</v>
      </c>
      <c r="AN49" s="87">
        <v>6307755</v>
      </c>
      <c r="AO49" s="46">
        <v>7049872</v>
      </c>
      <c r="AP49" s="108">
        <v>7618528</v>
      </c>
    </row>
    <row r="50" spans="1:42" ht="15" customHeight="1" x14ac:dyDescent="0.2">
      <c r="A50" s="8" t="s">
        <v>2</v>
      </c>
      <c r="B50" s="91">
        <f t="shared" ref="B50:B63" si="33">B6/X50*100</f>
        <v>1.924116661209468</v>
      </c>
      <c r="C50" s="91">
        <f t="shared" ref="C50:C63" si="34">C6/Y50*100</f>
        <v>2.0752070867476569</v>
      </c>
      <c r="D50" s="91">
        <f t="shared" ref="D50:D63" si="35">D6/Z50*100</f>
        <v>2.2143463274444417</v>
      </c>
      <c r="E50" s="91">
        <f t="shared" ref="E50:E63" si="36">E6/AA50*100</f>
        <v>2.017430700832394</v>
      </c>
      <c r="F50" s="91">
        <f t="shared" ref="F50:F63" si="37">F6/AB50*100</f>
        <v>2.0208544748513591</v>
      </c>
      <c r="G50" s="91">
        <f t="shared" ref="G50:G63" si="38">G6/AC50*100</f>
        <v>1.9336397923987589</v>
      </c>
      <c r="H50" s="91">
        <f t="shared" ref="H50:H63" si="39">H6/AD50*100</f>
        <v>2.1696926376875201</v>
      </c>
      <c r="I50" s="91">
        <f t="shared" ref="I50:I63" si="40">I6/AE50*100</f>
        <v>2.3207938920462543</v>
      </c>
      <c r="J50" s="91">
        <f t="shared" ref="J50:J63" si="41">J6/AF50*100</f>
        <v>2.4106351848371248</v>
      </c>
      <c r="K50" s="91">
        <f t="shared" ref="K50:K63" si="42">K6/AG50*100</f>
        <v>2.5904746867573683</v>
      </c>
      <c r="L50" s="91">
        <f t="shared" ref="L50:L63" si="43">L6/AH50*100</f>
        <v>2.7076303395503132</v>
      </c>
      <c r="M50" s="91">
        <f t="shared" ref="M50:M63" si="44">M6/AI50*100</f>
        <v>2.1653558423452015</v>
      </c>
      <c r="N50" s="92">
        <f t="shared" ref="N50:N63" si="45">N6/AJ50*100</f>
        <v>2.3549852304494254</v>
      </c>
      <c r="O50" s="92">
        <f t="shared" ref="O50:O63" si="46">O6/AK50*100</f>
        <v>2.5143709084413817</v>
      </c>
      <c r="P50" s="92">
        <f t="shared" ref="P50:P63" si="47">P6/AL50*100</f>
        <v>2.5422392066920247</v>
      </c>
      <c r="Q50" s="92">
        <f t="shared" ref="Q50:Q63" si="48">Q6/AM50*100</f>
        <v>2.7998168050815035</v>
      </c>
      <c r="R50" s="92">
        <f t="shared" ref="R50:R63" si="49">R6/AN50*100</f>
        <v>2.7715072376384611</v>
      </c>
      <c r="S50" s="92">
        <f t="shared" ref="S50:T63" si="50">S6/AO50*100</f>
        <v>2.6503616155677556</v>
      </c>
      <c r="T50" s="92">
        <f t="shared" si="50"/>
        <v>2.6879993858844107</v>
      </c>
      <c r="W50" s="8" t="s">
        <v>2</v>
      </c>
      <c r="X50" s="51">
        <v>827653</v>
      </c>
      <c r="Y50" s="51">
        <v>890733</v>
      </c>
      <c r="Z50" s="51">
        <v>1006302</v>
      </c>
      <c r="AA50" s="51">
        <v>1063678</v>
      </c>
      <c r="AB50" s="51">
        <v>1038068</v>
      </c>
      <c r="AC50" s="51">
        <v>1079955</v>
      </c>
      <c r="AD50" s="51">
        <v>1057358</v>
      </c>
      <c r="AE50" s="51">
        <v>1063826</v>
      </c>
      <c r="AF50" s="51">
        <v>1085388</v>
      </c>
      <c r="AG50" s="51">
        <v>1136579</v>
      </c>
      <c r="AH50" s="51">
        <v>1218759</v>
      </c>
      <c r="AI50" s="51">
        <v>1276090</v>
      </c>
      <c r="AJ50" s="51">
        <v>1360258</v>
      </c>
      <c r="AK50" s="51">
        <v>1466288</v>
      </c>
      <c r="AL50" s="51">
        <v>1577929</v>
      </c>
      <c r="AM50" s="51">
        <v>1552162</v>
      </c>
      <c r="AN50" s="88">
        <v>1710117</v>
      </c>
      <c r="AO50" s="51">
        <v>1952106</v>
      </c>
      <c r="AP50" s="96">
        <v>2052203</v>
      </c>
    </row>
    <row r="51" spans="1:42" ht="15" customHeight="1" x14ac:dyDescent="0.2">
      <c r="A51" s="11" t="s">
        <v>3</v>
      </c>
      <c r="B51" s="91">
        <f t="shared" si="33"/>
        <v>1.349312548554134</v>
      </c>
      <c r="C51" s="91">
        <f t="shared" si="34"/>
        <v>1.4049399178216766</v>
      </c>
      <c r="D51" s="91">
        <f t="shared" si="35"/>
        <v>1.4333448211935689</v>
      </c>
      <c r="E51" s="91">
        <f t="shared" si="36"/>
        <v>1.2572346472764955</v>
      </c>
      <c r="F51" s="91">
        <f t="shared" si="37"/>
        <v>1.3269082122453544</v>
      </c>
      <c r="G51" s="91">
        <f t="shared" si="38"/>
        <v>1.378731018364705</v>
      </c>
      <c r="H51" s="91">
        <f t="shared" si="39"/>
        <v>1.3796324096846231</v>
      </c>
      <c r="I51" s="91">
        <f t="shared" si="40"/>
        <v>1.4265196722046927</v>
      </c>
      <c r="J51" s="91">
        <f t="shared" si="41"/>
        <v>2.082585324667253</v>
      </c>
      <c r="K51" s="91">
        <f t="shared" si="42"/>
        <v>1.9669249255347971</v>
      </c>
      <c r="L51" s="91">
        <f t="shared" si="43"/>
        <v>1.8660866238802187</v>
      </c>
      <c r="M51" s="91">
        <f t="shared" si="44"/>
        <v>1.9517068599830403</v>
      </c>
      <c r="N51" s="92">
        <f t="shared" si="45"/>
        <v>2.3223409600277884</v>
      </c>
      <c r="O51" s="92">
        <f t="shared" si="46"/>
        <v>2.5373256545173146</v>
      </c>
      <c r="P51" s="92">
        <f t="shared" si="47"/>
        <v>2.3246590080833012</v>
      </c>
      <c r="Q51" s="92">
        <f t="shared" si="48"/>
        <v>2.1214908047306347</v>
      </c>
      <c r="R51" s="92">
        <f t="shared" si="49"/>
        <v>2.1048110458280358</v>
      </c>
      <c r="S51" s="92">
        <f t="shared" si="50"/>
        <v>2.1169496609015428</v>
      </c>
      <c r="T51" s="92">
        <f t="shared" si="50"/>
        <v>2.0381097909743904</v>
      </c>
      <c r="W51" s="11" t="s">
        <v>3</v>
      </c>
      <c r="X51" s="51">
        <v>346263</v>
      </c>
      <c r="Y51" s="51">
        <v>384773</v>
      </c>
      <c r="Z51" s="51">
        <v>436925</v>
      </c>
      <c r="AA51" s="51">
        <v>447787</v>
      </c>
      <c r="AB51" s="51">
        <v>429371</v>
      </c>
      <c r="AC51" s="51">
        <v>436435</v>
      </c>
      <c r="AD51" s="51">
        <v>460276</v>
      </c>
      <c r="AE51" s="51">
        <v>468097</v>
      </c>
      <c r="AF51" s="51">
        <v>466647</v>
      </c>
      <c r="AG51" s="51">
        <v>502248</v>
      </c>
      <c r="AH51" s="51">
        <v>535372</v>
      </c>
      <c r="AI51" s="51">
        <v>572592</v>
      </c>
      <c r="AJ51" s="51">
        <v>618214</v>
      </c>
      <c r="AK51" s="51">
        <v>644108</v>
      </c>
      <c r="AL51" s="51">
        <v>720988</v>
      </c>
      <c r="AM51" s="51">
        <v>693829</v>
      </c>
      <c r="AN51" s="88">
        <v>745899</v>
      </c>
      <c r="AO51" s="51">
        <v>833853</v>
      </c>
      <c r="AP51" s="96">
        <v>906322</v>
      </c>
    </row>
    <row r="52" spans="1:42" ht="15" customHeight="1" x14ac:dyDescent="0.2">
      <c r="A52" s="11" t="s">
        <v>4</v>
      </c>
      <c r="B52" s="91">
        <f t="shared" si="33"/>
        <v>0.88752508788395446</v>
      </c>
      <c r="C52" s="91">
        <f t="shared" si="34"/>
        <v>0.89905590625016396</v>
      </c>
      <c r="D52" s="91">
        <f t="shared" si="35"/>
        <v>0.90946266937772957</v>
      </c>
      <c r="E52" s="91">
        <f t="shared" si="36"/>
        <v>0.97105169007684844</v>
      </c>
      <c r="F52" s="91">
        <f t="shared" si="37"/>
        <v>1.0262061408969794</v>
      </c>
      <c r="G52" s="91">
        <f t="shared" si="38"/>
        <v>1.0429685763631877</v>
      </c>
      <c r="H52" s="91">
        <f t="shared" si="39"/>
        <v>1.0790125525277279</v>
      </c>
      <c r="I52" s="91">
        <f t="shared" si="40"/>
        <v>1.2174887773367953</v>
      </c>
      <c r="J52" s="91">
        <f t="shared" si="41"/>
        <v>1.209922334686083</v>
      </c>
      <c r="K52" s="91">
        <f t="shared" si="42"/>
        <v>1.1519790060875401</v>
      </c>
      <c r="L52" s="91">
        <f t="shared" si="43"/>
        <v>1.1712034625375238</v>
      </c>
      <c r="M52" s="91">
        <f t="shared" si="44"/>
        <v>1.2132014641097837</v>
      </c>
      <c r="N52" s="92">
        <f t="shared" si="45"/>
        <v>1.1510230352133806</v>
      </c>
      <c r="O52" s="92">
        <f t="shared" si="46"/>
        <v>1.2870180162943934</v>
      </c>
      <c r="P52" s="92">
        <f t="shared" si="47"/>
        <v>1.3086672040144245</v>
      </c>
      <c r="Q52" s="92">
        <f t="shared" si="48"/>
        <v>1.1636766966843339</v>
      </c>
      <c r="R52" s="92">
        <f t="shared" si="49"/>
        <v>1.1899351014497703</v>
      </c>
      <c r="S52" s="92">
        <f t="shared" si="50"/>
        <v>1.1750277989085605</v>
      </c>
      <c r="T52" s="92">
        <f t="shared" si="50"/>
        <v>1.076808071172906</v>
      </c>
      <c r="W52" s="11" t="s">
        <v>4</v>
      </c>
      <c r="X52" s="51">
        <v>180067</v>
      </c>
      <c r="Y52" s="51">
        <v>190891</v>
      </c>
      <c r="Z52" s="51">
        <v>196233</v>
      </c>
      <c r="AA52" s="51">
        <v>202476</v>
      </c>
      <c r="AB52" s="51">
        <v>200785</v>
      </c>
      <c r="AC52" s="51">
        <v>202650</v>
      </c>
      <c r="AD52" s="51">
        <v>203226</v>
      </c>
      <c r="AE52" s="51">
        <v>208373</v>
      </c>
      <c r="AF52" s="51">
        <v>209450</v>
      </c>
      <c r="AG52" s="51">
        <v>216015</v>
      </c>
      <c r="AH52" s="51">
        <v>227521</v>
      </c>
      <c r="AI52" s="51">
        <v>234602</v>
      </c>
      <c r="AJ52" s="51">
        <v>254336</v>
      </c>
      <c r="AK52" s="51">
        <v>267409</v>
      </c>
      <c r="AL52" s="51">
        <v>287909</v>
      </c>
      <c r="AM52" s="51">
        <v>289906</v>
      </c>
      <c r="AN52" s="88">
        <v>309566</v>
      </c>
      <c r="AO52" s="51">
        <v>350763</v>
      </c>
      <c r="AP52" s="96">
        <v>387761</v>
      </c>
    </row>
    <row r="53" spans="1:42" ht="15" customHeight="1" x14ac:dyDescent="0.2">
      <c r="A53" s="11" t="s">
        <v>5</v>
      </c>
      <c r="B53" s="91">
        <f t="shared" si="33"/>
        <v>0.6857986121229781</v>
      </c>
      <c r="C53" s="91">
        <f t="shared" si="34"/>
        <v>0.7371200981475754</v>
      </c>
      <c r="D53" s="91">
        <f t="shared" si="35"/>
        <v>0.78823914360158165</v>
      </c>
      <c r="E53" s="91">
        <f t="shared" si="36"/>
        <v>0.93645276900578611</v>
      </c>
      <c r="F53" s="91">
        <f t="shared" si="37"/>
        <v>0.82860433816330015</v>
      </c>
      <c r="G53" s="91">
        <f t="shared" si="38"/>
        <v>1.1528788309581102</v>
      </c>
      <c r="H53" s="91">
        <f t="shared" si="39"/>
        <v>1.5447846300603343</v>
      </c>
      <c r="I53" s="91">
        <f t="shared" si="40"/>
        <v>1.9016056615830494</v>
      </c>
      <c r="J53" s="91">
        <f t="shared" si="41"/>
        <v>1.9836393749460093</v>
      </c>
      <c r="K53" s="91">
        <f t="shared" si="42"/>
        <v>2.153025132936417</v>
      </c>
      <c r="L53" s="91">
        <f t="shared" si="43"/>
        <v>1.9847281939047192</v>
      </c>
      <c r="M53" s="91">
        <f t="shared" si="44"/>
        <v>1.4274611902027396</v>
      </c>
      <c r="N53" s="92">
        <f t="shared" si="45"/>
        <v>1.4028450103057235</v>
      </c>
      <c r="O53" s="92">
        <f t="shared" si="46"/>
        <v>1.6144059069426595</v>
      </c>
      <c r="P53" s="92">
        <f t="shared" si="47"/>
        <v>1.791123847911797</v>
      </c>
      <c r="Q53" s="92">
        <f t="shared" si="48"/>
        <v>1.7338744448790517</v>
      </c>
      <c r="R53" s="92">
        <f t="shared" si="49"/>
        <v>1.8454310994703804</v>
      </c>
      <c r="S53" s="92">
        <f t="shared" si="50"/>
        <v>1.8716460765718059</v>
      </c>
      <c r="T53" s="92">
        <f t="shared" si="50"/>
        <v>1.7190059712395758</v>
      </c>
      <c r="W53" s="11" t="s">
        <v>5</v>
      </c>
      <c r="X53" s="51">
        <v>164712</v>
      </c>
      <c r="Y53" s="51">
        <v>180952</v>
      </c>
      <c r="Z53" s="51">
        <v>175012</v>
      </c>
      <c r="AA53" s="51">
        <v>188732</v>
      </c>
      <c r="AB53" s="51">
        <v>193031</v>
      </c>
      <c r="AC53" s="51">
        <v>199069</v>
      </c>
      <c r="AD53" s="51">
        <v>203371</v>
      </c>
      <c r="AE53" s="51">
        <v>198743</v>
      </c>
      <c r="AF53" s="51">
        <v>208366</v>
      </c>
      <c r="AG53" s="51">
        <v>220030</v>
      </c>
      <c r="AH53" s="51">
        <v>232114</v>
      </c>
      <c r="AI53" s="51">
        <v>241475</v>
      </c>
      <c r="AJ53" s="51">
        <v>257646</v>
      </c>
      <c r="AK53" s="51">
        <v>270159</v>
      </c>
      <c r="AL53" s="51">
        <v>284642</v>
      </c>
      <c r="AM53" s="51">
        <v>281830</v>
      </c>
      <c r="AN53" s="88">
        <v>303188</v>
      </c>
      <c r="AO53" s="51">
        <v>329490</v>
      </c>
      <c r="AP53" s="96">
        <v>367276</v>
      </c>
    </row>
    <row r="54" spans="1:42" ht="15" customHeight="1" x14ac:dyDescent="0.2">
      <c r="A54" s="11" t="s">
        <v>6</v>
      </c>
      <c r="B54" s="91">
        <f t="shared" si="33"/>
        <v>0.10186269099015824</v>
      </c>
      <c r="C54" s="91">
        <f t="shared" si="34"/>
        <v>9.2889153281776743E-2</v>
      </c>
      <c r="D54" s="91">
        <f t="shared" si="35"/>
        <v>9.6738766900477807E-2</v>
      </c>
      <c r="E54" s="91">
        <f t="shared" si="36"/>
        <v>6.5252970810133315E-2</v>
      </c>
      <c r="F54" s="91">
        <f t="shared" si="37"/>
        <v>0.10265002943048998</v>
      </c>
      <c r="G54" s="91">
        <f t="shared" si="38"/>
        <v>0.12944518056797169</v>
      </c>
      <c r="H54" s="91">
        <f t="shared" si="39"/>
        <v>0.15154118797360061</v>
      </c>
      <c r="I54" s="91">
        <f t="shared" si="40"/>
        <v>0.2522385372261326</v>
      </c>
      <c r="J54" s="91">
        <f t="shared" si="41"/>
        <v>0.14111622213473746</v>
      </c>
      <c r="K54" s="91">
        <f t="shared" si="42"/>
        <v>0.18189165784662753</v>
      </c>
      <c r="L54" s="91">
        <f t="shared" si="43"/>
        <v>0.23755489913375771</v>
      </c>
      <c r="M54" s="91">
        <f t="shared" si="44"/>
        <v>0.19666697063651287</v>
      </c>
      <c r="N54" s="92">
        <f t="shared" si="45"/>
        <v>0.22571769271436071</v>
      </c>
      <c r="O54" s="92">
        <f t="shared" si="46"/>
        <v>0.25761345770883559</v>
      </c>
      <c r="P54" s="92">
        <f t="shared" si="47"/>
        <v>0.32530193579845657</v>
      </c>
      <c r="Q54" s="92">
        <f t="shared" si="48"/>
        <v>0.25465160736982423</v>
      </c>
      <c r="R54" s="92">
        <f t="shared" si="49"/>
        <v>0.21500995117730892</v>
      </c>
      <c r="S54" s="92">
        <f t="shared" si="50"/>
        <v>0.27531269059762581</v>
      </c>
      <c r="T54" s="92">
        <f t="shared" si="50"/>
        <v>0.31811511469153453</v>
      </c>
      <c r="W54" s="11" t="s">
        <v>6</v>
      </c>
      <c r="X54" s="51">
        <v>73564</v>
      </c>
      <c r="Y54" s="51">
        <v>75645</v>
      </c>
      <c r="Z54" s="51">
        <v>78696</v>
      </c>
      <c r="AA54" s="51">
        <v>82974</v>
      </c>
      <c r="AB54" s="51">
        <v>83247</v>
      </c>
      <c r="AC54" s="51">
        <v>81659</v>
      </c>
      <c r="AD54" s="51">
        <v>81820</v>
      </c>
      <c r="AE54" s="51">
        <v>80696</v>
      </c>
      <c r="AF54" s="51">
        <v>81284</v>
      </c>
      <c r="AG54" s="51">
        <v>83144</v>
      </c>
      <c r="AH54" s="51">
        <v>85311</v>
      </c>
      <c r="AI54" s="51">
        <v>87728</v>
      </c>
      <c r="AJ54" s="51">
        <v>93312</v>
      </c>
      <c r="AK54" s="51">
        <v>95410</v>
      </c>
      <c r="AL54" s="51">
        <v>99845</v>
      </c>
      <c r="AM54" s="51">
        <v>96773</v>
      </c>
      <c r="AN54" s="88">
        <v>101159</v>
      </c>
      <c r="AO54" s="51">
        <v>113131</v>
      </c>
      <c r="AP54" s="96">
        <v>125249</v>
      </c>
    </row>
    <row r="55" spans="1:42" ht="15" customHeight="1" x14ac:dyDescent="0.2">
      <c r="A55" s="11" t="s">
        <v>7</v>
      </c>
      <c r="B55" s="91">
        <f t="shared" si="33"/>
        <v>0.27974898979586976</v>
      </c>
      <c r="C55" s="91">
        <f t="shared" si="34"/>
        <v>0.26161978263872498</v>
      </c>
      <c r="D55" s="91">
        <f t="shared" si="35"/>
        <v>0.28478400679173943</v>
      </c>
      <c r="E55" s="91">
        <f t="shared" si="36"/>
        <v>0.32761917592723322</v>
      </c>
      <c r="F55" s="91">
        <f t="shared" si="37"/>
        <v>0.27318973836735194</v>
      </c>
      <c r="G55" s="91">
        <f t="shared" si="38"/>
        <v>0.29900605721016593</v>
      </c>
      <c r="H55" s="91">
        <f t="shared" si="39"/>
        <v>0.34694076054542089</v>
      </c>
      <c r="I55" s="91">
        <f t="shared" si="40"/>
        <v>0.45918924800548772</v>
      </c>
      <c r="J55" s="91">
        <f t="shared" si="41"/>
        <v>0.44650256304683467</v>
      </c>
      <c r="K55" s="91">
        <f t="shared" si="42"/>
        <v>0.48673534827125225</v>
      </c>
      <c r="L55" s="91">
        <f t="shared" si="43"/>
        <v>0.40580589817888463</v>
      </c>
      <c r="M55" s="91">
        <f t="shared" si="44"/>
        <v>0.32043563098734879</v>
      </c>
      <c r="N55" s="92">
        <f t="shared" si="45"/>
        <v>0.31727047562039717</v>
      </c>
      <c r="O55" s="92">
        <f t="shared" si="46"/>
        <v>0.35952265135498973</v>
      </c>
      <c r="P55" s="92">
        <f t="shared" si="47"/>
        <v>0.41491524966486448</v>
      </c>
      <c r="Q55" s="92">
        <f t="shared" si="48"/>
        <v>0.45280361999486235</v>
      </c>
      <c r="R55" s="92">
        <f t="shared" si="49"/>
        <v>0.41252972458513781</v>
      </c>
      <c r="S55" s="92">
        <f t="shared" si="50"/>
        <v>0.38752136417518795</v>
      </c>
      <c r="T55" s="92">
        <f t="shared" si="50"/>
        <v>0.47267885204621812</v>
      </c>
      <c r="W55" s="11" t="s">
        <v>7</v>
      </c>
      <c r="X55" s="51">
        <v>210601</v>
      </c>
      <c r="Y55" s="51">
        <v>224419</v>
      </c>
      <c r="Z55" s="51">
        <v>239114</v>
      </c>
      <c r="AA55" s="51">
        <v>247915</v>
      </c>
      <c r="AB55" s="51">
        <v>251383</v>
      </c>
      <c r="AC55" s="51">
        <v>244502</v>
      </c>
      <c r="AD55" s="51">
        <v>243115</v>
      </c>
      <c r="AE55" s="51">
        <v>244922</v>
      </c>
      <c r="AF55" s="51">
        <v>242875</v>
      </c>
      <c r="AG55" s="51">
        <v>249834</v>
      </c>
      <c r="AH55" s="51">
        <v>270219</v>
      </c>
      <c r="AI55" s="51">
        <v>269115</v>
      </c>
      <c r="AJ55" s="51">
        <v>284234</v>
      </c>
      <c r="AK55" s="51">
        <v>293251</v>
      </c>
      <c r="AL55" s="51">
        <v>320081</v>
      </c>
      <c r="AM55" s="51">
        <v>309741</v>
      </c>
      <c r="AN55" s="88">
        <v>334782</v>
      </c>
      <c r="AO55" s="51">
        <v>386649</v>
      </c>
      <c r="AP55" s="96">
        <v>419061</v>
      </c>
    </row>
    <row r="56" spans="1:42" ht="15" customHeight="1" x14ac:dyDescent="0.2">
      <c r="A56" s="11" t="s">
        <v>8</v>
      </c>
      <c r="B56" s="91">
        <f t="shared" si="33"/>
        <v>0.96722122096823382</v>
      </c>
      <c r="C56" s="91">
        <f t="shared" si="34"/>
        <v>1.1551904985888988</v>
      </c>
      <c r="D56" s="91">
        <f t="shared" si="35"/>
        <v>1.0593720108179923</v>
      </c>
      <c r="E56" s="91">
        <f t="shared" si="36"/>
        <v>1.1901229440015071</v>
      </c>
      <c r="F56" s="91">
        <f t="shared" si="37"/>
        <v>1.166456278801375</v>
      </c>
      <c r="G56" s="91">
        <f t="shared" si="38"/>
        <v>1.1389989171969528</v>
      </c>
      <c r="H56" s="91">
        <f t="shared" si="39"/>
        <v>1.4321930635927114</v>
      </c>
      <c r="I56" s="91">
        <f t="shared" si="40"/>
        <v>2.1773240949365165</v>
      </c>
      <c r="J56" s="91">
        <f t="shared" si="41"/>
        <v>1.7690892894524368</v>
      </c>
      <c r="K56" s="91">
        <f t="shared" si="42"/>
        <v>1.8476825847858975</v>
      </c>
      <c r="L56" s="91">
        <f t="shared" si="43"/>
        <v>1.6876005410943771</v>
      </c>
      <c r="M56" s="91">
        <f t="shared" si="44"/>
        <v>1.7129188562622508</v>
      </c>
      <c r="N56" s="92">
        <f t="shared" si="45"/>
        <v>1.7439653047947146</v>
      </c>
      <c r="O56" s="92">
        <f t="shared" si="46"/>
        <v>1.9660862969904707</v>
      </c>
      <c r="P56" s="92">
        <f t="shared" si="47"/>
        <v>1.9752841939128025</v>
      </c>
      <c r="Q56" s="92">
        <f t="shared" si="48"/>
        <v>1.9326046720048091</v>
      </c>
      <c r="R56" s="92">
        <f t="shared" si="49"/>
        <v>1.8110750766936401</v>
      </c>
      <c r="S56" s="92">
        <f t="shared" si="50"/>
        <v>1.7432741872884183</v>
      </c>
      <c r="T56" s="92">
        <f t="shared" si="50"/>
        <v>1.5636945268948395</v>
      </c>
      <c r="W56" s="11" t="s">
        <v>8</v>
      </c>
      <c r="X56" s="51">
        <v>114745</v>
      </c>
      <c r="Y56" s="51">
        <v>121182</v>
      </c>
      <c r="Z56" s="51">
        <v>126456</v>
      </c>
      <c r="AA56" s="51">
        <v>127432</v>
      </c>
      <c r="AB56" s="51">
        <v>123041</v>
      </c>
      <c r="AC56" s="51">
        <v>127447</v>
      </c>
      <c r="AD56" s="51">
        <v>129952</v>
      </c>
      <c r="AE56" s="51">
        <v>131372</v>
      </c>
      <c r="AF56" s="51">
        <v>133756</v>
      </c>
      <c r="AG56" s="51">
        <v>141474</v>
      </c>
      <c r="AH56" s="51">
        <v>149327</v>
      </c>
      <c r="AI56" s="51">
        <v>154920</v>
      </c>
      <c r="AJ56" s="51">
        <v>165976</v>
      </c>
      <c r="AK56" s="51">
        <v>174266</v>
      </c>
      <c r="AL56" s="51">
        <v>186337</v>
      </c>
      <c r="AM56" s="51">
        <v>184445</v>
      </c>
      <c r="AN56" s="88">
        <v>192149</v>
      </c>
      <c r="AO56" s="51">
        <v>208518</v>
      </c>
      <c r="AP56" s="96">
        <v>229722</v>
      </c>
    </row>
    <row r="57" spans="1:42" ht="15" customHeight="1" x14ac:dyDescent="0.2">
      <c r="A57" s="11" t="s">
        <v>9</v>
      </c>
      <c r="B57" s="91">
        <f t="shared" si="33"/>
        <v>0.60286991519523681</v>
      </c>
      <c r="C57" s="91">
        <f t="shared" si="34"/>
        <v>0.65254029689779847</v>
      </c>
      <c r="D57" s="91">
        <f t="shared" si="35"/>
        <v>0.73215538022338367</v>
      </c>
      <c r="E57" s="91">
        <f t="shared" si="36"/>
        <v>0.70976366859962825</v>
      </c>
      <c r="F57" s="91">
        <f t="shared" si="37"/>
        <v>0.84860523411456368</v>
      </c>
      <c r="G57" s="91">
        <f t="shared" si="38"/>
        <v>0.82764483256480281</v>
      </c>
      <c r="H57" s="91">
        <f t="shared" si="39"/>
        <v>0.92710939147815452</v>
      </c>
      <c r="I57" s="91">
        <f t="shared" si="40"/>
        <v>0.92534645365652135</v>
      </c>
      <c r="J57" s="91">
        <f t="shared" si="41"/>
        <v>1.0192077515115237</v>
      </c>
      <c r="K57" s="91">
        <f t="shared" si="42"/>
        <v>1.058431749450029</v>
      </c>
      <c r="L57" s="91">
        <f t="shared" si="43"/>
        <v>0.95617301389443654</v>
      </c>
      <c r="M57" s="91">
        <f t="shared" si="44"/>
        <v>0.8235295304166923</v>
      </c>
      <c r="N57" s="92">
        <f t="shared" si="45"/>
        <v>0.89666996502456298</v>
      </c>
      <c r="O57" s="92">
        <f t="shared" si="46"/>
        <v>1.0032948308300114</v>
      </c>
      <c r="P57" s="92">
        <f t="shared" si="47"/>
        <v>1.0617248377927819</v>
      </c>
      <c r="Q57" s="92">
        <f t="shared" si="48"/>
        <v>1.0030431499791146</v>
      </c>
      <c r="R57" s="92">
        <f t="shared" si="49"/>
        <v>0.96118603245193523</v>
      </c>
      <c r="S57" s="92">
        <f t="shared" si="50"/>
        <v>0.94975988695966407</v>
      </c>
      <c r="T57" s="92">
        <f t="shared" si="50"/>
        <v>0.88940188868634773</v>
      </c>
      <c r="W57" s="11" t="s">
        <v>9</v>
      </c>
      <c r="X57" s="51">
        <v>150817</v>
      </c>
      <c r="Y57" s="51">
        <v>157630</v>
      </c>
      <c r="Z57" s="51">
        <v>171991</v>
      </c>
      <c r="AA57" s="51">
        <v>177103</v>
      </c>
      <c r="AB57" s="51">
        <v>176687</v>
      </c>
      <c r="AC57" s="51">
        <v>178696</v>
      </c>
      <c r="AD57" s="51">
        <v>181111</v>
      </c>
      <c r="AE57" s="51">
        <v>181525</v>
      </c>
      <c r="AF57" s="51">
        <v>185409</v>
      </c>
      <c r="AG57" s="51">
        <v>194101</v>
      </c>
      <c r="AH57" s="51">
        <v>207781</v>
      </c>
      <c r="AI57" s="51">
        <v>219485</v>
      </c>
      <c r="AJ57" s="51">
        <v>239936</v>
      </c>
      <c r="AK57" s="51">
        <v>250666</v>
      </c>
      <c r="AL57" s="51">
        <v>270628</v>
      </c>
      <c r="AM57" s="51">
        <v>271796</v>
      </c>
      <c r="AN57" s="88">
        <v>286597</v>
      </c>
      <c r="AO57" s="51">
        <v>307147</v>
      </c>
      <c r="AP57" s="96">
        <v>342089</v>
      </c>
    </row>
    <row r="58" spans="1:42" ht="15" customHeight="1" x14ac:dyDescent="0.2">
      <c r="A58" s="11" t="s">
        <v>10</v>
      </c>
      <c r="B58" s="91">
        <f t="shared" si="33"/>
        <v>1.2639654925345529</v>
      </c>
      <c r="C58" s="91">
        <f t="shared" si="34"/>
        <v>1.3294482799800496</v>
      </c>
      <c r="D58" s="91">
        <f t="shared" si="35"/>
        <v>1.2512442924709191</v>
      </c>
      <c r="E58" s="91">
        <f t="shared" si="36"/>
        <v>1.2080826727709568</v>
      </c>
      <c r="F58" s="91">
        <f t="shared" si="37"/>
        <v>1.2101954174399439</v>
      </c>
      <c r="G58" s="91">
        <f t="shared" si="38"/>
        <v>1.3512199031029815</v>
      </c>
      <c r="H58" s="91">
        <f t="shared" si="39"/>
        <v>1.4934670139098705</v>
      </c>
      <c r="I58" s="91">
        <f t="shared" si="40"/>
        <v>1.7724760903769117</v>
      </c>
      <c r="J58" s="91">
        <f t="shared" si="41"/>
        <v>1.6752895133841177</v>
      </c>
      <c r="K58" s="91">
        <f t="shared" si="42"/>
        <v>1.5949306476705152</v>
      </c>
      <c r="L58" s="91">
        <f t="shared" si="43"/>
        <v>1.4631671875345094</v>
      </c>
      <c r="M58" s="91">
        <f t="shared" si="44"/>
        <v>1.3373357650549365</v>
      </c>
      <c r="N58" s="92">
        <f t="shared" si="45"/>
        <v>1.3510319482832331</v>
      </c>
      <c r="O58" s="92">
        <f t="shared" si="46"/>
        <v>1.4557090079348534</v>
      </c>
      <c r="P58" s="92">
        <f t="shared" si="47"/>
        <v>1.39217558464854</v>
      </c>
      <c r="Q58" s="92">
        <f t="shared" si="48"/>
        <v>1.3925294098588592</v>
      </c>
      <c r="R58" s="92">
        <f t="shared" si="49"/>
        <v>1.4682313690796862</v>
      </c>
      <c r="S58" s="92">
        <f t="shared" si="50"/>
        <v>1.3277064239654077</v>
      </c>
      <c r="T58" s="92">
        <f t="shared" si="50"/>
        <v>1.3924135168890577</v>
      </c>
      <c r="W58" s="11" t="s">
        <v>10</v>
      </c>
      <c r="X58" s="51">
        <v>129798</v>
      </c>
      <c r="Y58" s="51">
        <v>142353</v>
      </c>
      <c r="Z58" s="51">
        <v>156460</v>
      </c>
      <c r="AA58" s="51">
        <v>158577</v>
      </c>
      <c r="AB58" s="51">
        <v>154106</v>
      </c>
      <c r="AC58" s="51">
        <v>158106</v>
      </c>
      <c r="AD58" s="51">
        <v>165494</v>
      </c>
      <c r="AE58" s="51">
        <v>156987</v>
      </c>
      <c r="AF58" s="51">
        <v>160414</v>
      </c>
      <c r="AG58" s="51">
        <v>170982</v>
      </c>
      <c r="AH58" s="51">
        <v>181108</v>
      </c>
      <c r="AI58" s="51">
        <v>189336</v>
      </c>
      <c r="AJ58" s="51">
        <v>205417</v>
      </c>
      <c r="AK58" s="51">
        <v>216136</v>
      </c>
      <c r="AL58" s="51">
        <v>228909</v>
      </c>
      <c r="AM58" s="51">
        <v>235398</v>
      </c>
      <c r="AN58" s="88">
        <v>244510</v>
      </c>
      <c r="AO58" s="51">
        <v>279455</v>
      </c>
      <c r="AP58" s="96">
        <v>303239</v>
      </c>
    </row>
    <row r="59" spans="1:42" ht="15" customHeight="1" x14ac:dyDescent="0.2">
      <c r="A59" s="11" t="s">
        <v>11</v>
      </c>
      <c r="B59" s="91">
        <f t="shared" si="33"/>
        <v>0.51847201202407789</v>
      </c>
      <c r="C59" s="91">
        <f t="shared" si="34"/>
        <v>0.34956873089268009</v>
      </c>
      <c r="D59" s="91">
        <f t="shared" si="35"/>
        <v>0.31645404494739188</v>
      </c>
      <c r="E59" s="91">
        <f t="shared" si="36"/>
        <v>0.44378415211515965</v>
      </c>
      <c r="F59" s="91">
        <f t="shared" si="37"/>
        <v>0.44783673561295723</v>
      </c>
      <c r="G59" s="91">
        <f t="shared" si="38"/>
        <v>0.47517311651938166</v>
      </c>
      <c r="H59" s="91">
        <f t="shared" si="39"/>
        <v>0.48024273834657721</v>
      </c>
      <c r="I59" s="91">
        <f t="shared" si="40"/>
        <v>0.55517103472364393</v>
      </c>
      <c r="J59" s="91">
        <f t="shared" si="41"/>
        <v>0.69143066315463275</v>
      </c>
      <c r="K59" s="91">
        <f t="shared" si="42"/>
        <v>0.85249957702418078</v>
      </c>
      <c r="L59" s="91">
        <f t="shared" si="43"/>
        <v>0.83902391563172452</v>
      </c>
      <c r="M59" s="91">
        <f t="shared" si="44"/>
        <v>0.73882036645805282</v>
      </c>
      <c r="N59" s="92">
        <f t="shared" si="45"/>
        <v>0.67684287935277099</v>
      </c>
      <c r="O59" s="92">
        <f t="shared" si="46"/>
        <v>0.75837107436961149</v>
      </c>
      <c r="P59" s="92">
        <f t="shared" si="47"/>
        <v>0.73191058686449295</v>
      </c>
      <c r="Q59" s="92">
        <f t="shared" si="48"/>
        <v>0.62256200369462134</v>
      </c>
      <c r="R59" s="92">
        <f t="shared" si="49"/>
        <v>0.57932957084630798</v>
      </c>
      <c r="S59" s="92">
        <f t="shared" si="50"/>
        <v>0.56812471241759754</v>
      </c>
      <c r="T59" s="92">
        <f t="shared" si="50"/>
        <v>0.51123465104691701</v>
      </c>
      <c r="W59" s="11" t="s">
        <v>11</v>
      </c>
      <c r="X59" s="51">
        <v>134397</v>
      </c>
      <c r="Y59" s="51">
        <v>144251</v>
      </c>
      <c r="Z59" s="51">
        <v>157295</v>
      </c>
      <c r="AA59" s="51">
        <v>156513</v>
      </c>
      <c r="AB59" s="51">
        <v>155435</v>
      </c>
      <c r="AC59" s="51">
        <v>156386</v>
      </c>
      <c r="AD59" s="51">
        <v>162463</v>
      </c>
      <c r="AE59" s="51">
        <v>166054</v>
      </c>
      <c r="AF59" s="51">
        <v>167804</v>
      </c>
      <c r="AG59" s="51">
        <v>176133</v>
      </c>
      <c r="AH59" s="51">
        <v>183102</v>
      </c>
      <c r="AI59" s="51">
        <v>190589</v>
      </c>
      <c r="AJ59" s="51">
        <v>204424</v>
      </c>
      <c r="AK59" s="51">
        <v>210203</v>
      </c>
      <c r="AL59" s="51">
        <v>227777</v>
      </c>
      <c r="AM59" s="51">
        <v>235043</v>
      </c>
      <c r="AN59" s="88">
        <v>253625</v>
      </c>
      <c r="AO59" s="51">
        <v>278116</v>
      </c>
      <c r="AP59" s="96">
        <v>313462</v>
      </c>
    </row>
    <row r="60" spans="1:42" ht="15" customHeight="1" x14ac:dyDescent="0.2">
      <c r="A60" s="11" t="s">
        <v>12</v>
      </c>
      <c r="B60" s="91">
        <f t="shared" si="33"/>
        <v>1.4371085297290989</v>
      </c>
      <c r="C60" s="91">
        <f t="shared" si="34"/>
        <v>1.5595241985560706</v>
      </c>
      <c r="D60" s="91">
        <f t="shared" si="35"/>
        <v>1.6562214246653759</v>
      </c>
      <c r="E60" s="91">
        <f t="shared" si="36"/>
        <v>1.6820057030332138</v>
      </c>
      <c r="F60" s="91">
        <f t="shared" si="37"/>
        <v>1.9774063091808096</v>
      </c>
      <c r="G60" s="91">
        <f t="shared" si="38"/>
        <v>2.0403211561352608</v>
      </c>
      <c r="H60" s="91">
        <f t="shared" si="39"/>
        <v>2.6008871131912352</v>
      </c>
      <c r="I60" s="91">
        <f t="shared" si="40"/>
        <v>3.3551383158343282</v>
      </c>
      <c r="J60" s="91">
        <f t="shared" si="41"/>
        <v>3.5699316802791472</v>
      </c>
      <c r="K60" s="91">
        <f t="shared" si="42"/>
        <v>3.6800454682129216</v>
      </c>
      <c r="L60" s="91">
        <f t="shared" si="43"/>
        <v>3.5808181614023167</v>
      </c>
      <c r="M60" s="91">
        <f t="shared" si="44"/>
        <v>2.955951232538665</v>
      </c>
      <c r="N60" s="92">
        <f t="shared" si="45"/>
        <v>2.8723612812019543</v>
      </c>
      <c r="O60" s="92">
        <f t="shared" si="46"/>
        <v>2.8296369665631991</v>
      </c>
      <c r="P60" s="92">
        <f t="shared" si="47"/>
        <v>2.9894147985237525</v>
      </c>
      <c r="Q60" s="92">
        <f t="shared" si="48"/>
        <v>3.1869395685580164</v>
      </c>
      <c r="R60" s="92">
        <f t="shared" si="49"/>
        <v>3.0481449649250338</v>
      </c>
      <c r="S60" s="92">
        <f t="shared" si="50"/>
        <v>2.9780089940296883</v>
      </c>
      <c r="T60" s="92">
        <f t="shared" si="50"/>
        <v>2.8037548134163703</v>
      </c>
      <c r="W60" s="11" t="s">
        <v>12</v>
      </c>
      <c r="X60" s="51">
        <v>325321</v>
      </c>
      <c r="Y60" s="51">
        <v>349463</v>
      </c>
      <c r="Z60" s="51">
        <v>391334</v>
      </c>
      <c r="AA60" s="51">
        <v>420478</v>
      </c>
      <c r="AB60" s="51">
        <v>407121</v>
      </c>
      <c r="AC60" s="51">
        <v>417529</v>
      </c>
      <c r="AD60" s="51">
        <v>430316</v>
      </c>
      <c r="AE60" s="51">
        <v>436501</v>
      </c>
      <c r="AF60" s="51">
        <v>453383</v>
      </c>
      <c r="AG60" s="51">
        <v>462279</v>
      </c>
      <c r="AH60" s="51">
        <v>494268</v>
      </c>
      <c r="AI60" s="51">
        <v>506374</v>
      </c>
      <c r="AJ60" s="51">
        <v>539131</v>
      </c>
      <c r="AK60" s="51">
        <v>582222</v>
      </c>
      <c r="AL60" s="51">
        <v>627206</v>
      </c>
      <c r="AM60" s="51">
        <v>639438</v>
      </c>
      <c r="AN60" s="88">
        <v>700947</v>
      </c>
      <c r="AO60" s="51">
        <v>770044</v>
      </c>
      <c r="AP60" s="96">
        <v>830223</v>
      </c>
    </row>
    <row r="61" spans="1:42" ht="15" customHeight="1" x14ac:dyDescent="0.2">
      <c r="A61" s="11" t="s">
        <v>13</v>
      </c>
      <c r="B61" s="91">
        <f t="shared" si="33"/>
        <v>0.9003423688468688</v>
      </c>
      <c r="C61" s="91">
        <f t="shared" si="34"/>
        <v>0.83756604314712735</v>
      </c>
      <c r="D61" s="91">
        <f t="shared" si="35"/>
        <v>0.88587085205998028</v>
      </c>
      <c r="E61" s="91">
        <f t="shared" si="36"/>
        <v>0.80242383117247562</v>
      </c>
      <c r="F61" s="91">
        <f t="shared" si="37"/>
        <v>0.92707854578353965</v>
      </c>
      <c r="G61" s="91">
        <f t="shared" si="38"/>
        <v>0.89538858297437707</v>
      </c>
      <c r="H61" s="91">
        <f t="shared" si="39"/>
        <v>1.1454067689235115</v>
      </c>
      <c r="I61" s="91">
        <f t="shared" si="40"/>
        <v>1.8976153563066356</v>
      </c>
      <c r="J61" s="91">
        <f t="shared" si="41"/>
        <v>1.6248546514405851</v>
      </c>
      <c r="K61" s="91">
        <f t="shared" si="42"/>
        <v>1.7033357543843726</v>
      </c>
      <c r="L61" s="91">
        <f t="shared" si="43"/>
        <v>1.4103057400727144</v>
      </c>
      <c r="M61" s="91">
        <f t="shared" si="44"/>
        <v>1.2831292569047792</v>
      </c>
      <c r="N61" s="92">
        <f t="shared" si="45"/>
        <v>1.4125243205154234</v>
      </c>
      <c r="O61" s="92">
        <f t="shared" si="46"/>
        <v>1.6579132891465576</v>
      </c>
      <c r="P61" s="92">
        <f t="shared" si="47"/>
        <v>1.7637321136900714</v>
      </c>
      <c r="Q61" s="92">
        <f t="shared" si="48"/>
        <v>1.5812427743625532</v>
      </c>
      <c r="R61" s="92">
        <f t="shared" si="49"/>
        <v>1.7615156342429006</v>
      </c>
      <c r="S61" s="92">
        <f t="shared" si="50"/>
        <v>1.8163843683769394</v>
      </c>
      <c r="T61" s="92">
        <f t="shared" si="50"/>
        <v>1.6485812583151171</v>
      </c>
      <c r="W61" s="11" t="s">
        <v>13</v>
      </c>
      <c r="X61" s="51">
        <v>149558</v>
      </c>
      <c r="Y61" s="51">
        <v>156905</v>
      </c>
      <c r="Z61" s="51">
        <v>170657</v>
      </c>
      <c r="AA61" s="51">
        <v>178170</v>
      </c>
      <c r="AB61" s="51">
        <v>174637</v>
      </c>
      <c r="AC61" s="51">
        <v>180152</v>
      </c>
      <c r="AD61" s="51">
        <v>186263</v>
      </c>
      <c r="AE61" s="51">
        <v>187493</v>
      </c>
      <c r="AF61" s="51">
        <v>188361</v>
      </c>
      <c r="AG61" s="51">
        <v>198261</v>
      </c>
      <c r="AH61" s="51">
        <v>211513</v>
      </c>
      <c r="AI61" s="51">
        <v>220796</v>
      </c>
      <c r="AJ61" s="51">
        <v>238367</v>
      </c>
      <c r="AK61" s="51">
        <v>250650</v>
      </c>
      <c r="AL61" s="51">
        <v>268608</v>
      </c>
      <c r="AM61" s="51">
        <v>271375</v>
      </c>
      <c r="AN61" s="88">
        <v>292689</v>
      </c>
      <c r="AO61" s="51">
        <v>322491</v>
      </c>
      <c r="AP61" s="96">
        <v>347640</v>
      </c>
    </row>
    <row r="62" spans="1:42" ht="15" customHeight="1" x14ac:dyDescent="0.2">
      <c r="A62" s="11" t="s">
        <v>14</v>
      </c>
      <c r="B62" s="91">
        <f t="shared" si="33"/>
        <v>1.0653848032870683</v>
      </c>
      <c r="C62" s="91">
        <f t="shared" si="34"/>
        <v>1.0708361801950923</v>
      </c>
      <c r="D62" s="91">
        <f t="shared" si="35"/>
        <v>1.0231092568678097</v>
      </c>
      <c r="E62" s="91">
        <f t="shared" si="36"/>
        <v>0.86253039150700228</v>
      </c>
      <c r="F62" s="91">
        <f t="shared" si="37"/>
        <v>0.84325792090468932</v>
      </c>
      <c r="G62" s="91">
        <f t="shared" si="38"/>
        <v>0.96227849914638508</v>
      </c>
      <c r="H62" s="91">
        <f t="shared" si="39"/>
        <v>1.1099818711641976</v>
      </c>
      <c r="I62" s="91">
        <f t="shared" si="40"/>
        <v>1.2160667488912793</v>
      </c>
      <c r="J62" s="91">
        <f t="shared" si="41"/>
        <v>1.160218715256331</v>
      </c>
      <c r="K62" s="91">
        <f t="shared" si="42"/>
        <v>1.3119133317105995</v>
      </c>
      <c r="L62" s="91">
        <f t="shared" si="43"/>
        <v>1.1569554685823102</v>
      </c>
      <c r="M62" s="91">
        <f t="shared" si="44"/>
        <v>1.1551214938695002</v>
      </c>
      <c r="N62" s="92">
        <f t="shared" si="45"/>
        <v>1.3843446255700351</v>
      </c>
      <c r="O62" s="92">
        <f t="shared" si="46"/>
        <v>1.4092945642819885</v>
      </c>
      <c r="P62" s="92">
        <f t="shared" si="47"/>
        <v>1.3977431676387242</v>
      </c>
      <c r="Q62" s="92">
        <f t="shared" si="48"/>
        <v>1.356789563567969</v>
      </c>
      <c r="R62" s="92">
        <f t="shared" si="49"/>
        <v>1.3547065735390262</v>
      </c>
      <c r="S62" s="92">
        <f t="shared" si="50"/>
        <v>1.3911542083903539</v>
      </c>
      <c r="T62" s="92">
        <f t="shared" si="50"/>
        <v>1.4561376442283898</v>
      </c>
      <c r="W62" s="11" t="s">
        <v>14</v>
      </c>
      <c r="X62" s="51">
        <v>150651</v>
      </c>
      <c r="Y62" s="51">
        <v>164333</v>
      </c>
      <c r="Z62" s="51">
        <v>170360</v>
      </c>
      <c r="AA62" s="51">
        <v>190086</v>
      </c>
      <c r="AB62" s="51">
        <v>184638</v>
      </c>
      <c r="AC62" s="51">
        <v>185681</v>
      </c>
      <c r="AD62" s="51">
        <v>190801</v>
      </c>
      <c r="AE62" s="51">
        <v>190535</v>
      </c>
      <c r="AF62" s="51">
        <v>194280</v>
      </c>
      <c r="AG62" s="51">
        <v>209523</v>
      </c>
      <c r="AH62" s="51">
        <v>218969</v>
      </c>
      <c r="AI62" s="51">
        <v>226979</v>
      </c>
      <c r="AJ62" s="51">
        <v>242409</v>
      </c>
      <c r="AK62" s="51">
        <v>250452</v>
      </c>
      <c r="AL62" s="51">
        <v>270933</v>
      </c>
      <c r="AM62" s="51">
        <v>266897</v>
      </c>
      <c r="AN62" s="88">
        <v>283466</v>
      </c>
      <c r="AO62" s="51">
        <v>309435</v>
      </c>
      <c r="AP62" s="96">
        <v>339162</v>
      </c>
    </row>
    <row r="63" spans="1:42" ht="15" customHeight="1" x14ac:dyDescent="0.2">
      <c r="A63" s="11" t="s">
        <v>15</v>
      </c>
      <c r="B63" s="91">
        <f t="shared" si="33"/>
        <v>0.65794691020929519</v>
      </c>
      <c r="C63" s="91">
        <f t="shared" si="34"/>
        <v>0.66949901938729039</v>
      </c>
      <c r="D63" s="91">
        <f t="shared" si="35"/>
        <v>0.72447079469396558</v>
      </c>
      <c r="E63" s="91">
        <f t="shared" si="36"/>
        <v>0.67175742019952345</v>
      </c>
      <c r="F63" s="91">
        <f t="shared" si="37"/>
        <v>0.81431536414809247</v>
      </c>
      <c r="G63" s="91">
        <f t="shared" si="38"/>
        <v>0.80576842091581391</v>
      </c>
      <c r="H63" s="91">
        <f t="shared" si="39"/>
        <v>1.2317744585268744</v>
      </c>
      <c r="I63" s="91">
        <f t="shared" si="40"/>
        <v>1.1368449494373389</v>
      </c>
      <c r="J63" s="91">
        <f t="shared" si="41"/>
        <v>1.1491536514859773</v>
      </c>
      <c r="K63" s="91">
        <f t="shared" si="42"/>
        <v>1.2350477014193022</v>
      </c>
      <c r="L63" s="91">
        <f t="shared" si="43"/>
        <v>1.1901599751631928</v>
      </c>
      <c r="M63" s="91">
        <f t="shared" si="44"/>
        <v>1.1368665217091902</v>
      </c>
      <c r="N63" s="92">
        <f t="shared" si="45"/>
        <v>1.0358612415495088</v>
      </c>
      <c r="O63" s="92">
        <f t="shared" si="46"/>
        <v>1.1095031547285279</v>
      </c>
      <c r="P63" s="92">
        <f t="shared" si="47"/>
        <v>1.0725035950750139</v>
      </c>
      <c r="Q63" s="92">
        <f t="shared" si="48"/>
        <v>1.1954062370647718</v>
      </c>
      <c r="R63" s="92">
        <f t="shared" si="49"/>
        <v>1.1476834500026036</v>
      </c>
      <c r="S63" s="92">
        <f t="shared" si="50"/>
        <v>1.1302785554019712</v>
      </c>
      <c r="T63" s="92">
        <f t="shared" si="50"/>
        <v>1.0364519230209768</v>
      </c>
      <c r="W63" s="11" t="s">
        <v>15</v>
      </c>
      <c r="X63" s="51">
        <v>330346</v>
      </c>
      <c r="Y63" s="51">
        <v>346722</v>
      </c>
      <c r="Z63" s="51">
        <v>379794</v>
      </c>
      <c r="AA63" s="51">
        <v>395643</v>
      </c>
      <c r="AB63" s="51">
        <v>373955</v>
      </c>
      <c r="AC63" s="51">
        <v>384685</v>
      </c>
      <c r="AD63" s="51">
        <v>399789</v>
      </c>
      <c r="AE63" s="51">
        <v>403262</v>
      </c>
      <c r="AF63" s="51">
        <v>391594</v>
      </c>
      <c r="AG63" s="51">
        <v>417388</v>
      </c>
      <c r="AH63" s="51">
        <v>436449</v>
      </c>
      <c r="AI63" s="51">
        <v>452949</v>
      </c>
      <c r="AJ63" s="51">
        <v>475684</v>
      </c>
      <c r="AK63" s="51">
        <v>504553</v>
      </c>
      <c r="AL63" s="51">
        <v>517077</v>
      </c>
      <c r="AM63" s="51">
        <v>499685</v>
      </c>
      <c r="AN63" s="88">
        <v>549061</v>
      </c>
      <c r="AO63" s="51">
        <v>608674</v>
      </c>
      <c r="AP63" s="96">
        <v>655119</v>
      </c>
    </row>
    <row r="64" spans="1:42" x14ac:dyDescent="0.2">
      <c r="AO64" s="93"/>
      <c r="AP64" s="93"/>
    </row>
    <row r="65" spans="1:42" x14ac:dyDescent="0.2">
      <c r="AO65" s="93"/>
      <c r="AP65" s="93"/>
    </row>
    <row r="66" spans="1:42" ht="15" x14ac:dyDescent="0.25">
      <c r="A66" s="35" t="s">
        <v>120</v>
      </c>
      <c r="B66" s="2"/>
      <c r="C66" s="2"/>
      <c r="D66" s="2"/>
      <c r="E66" s="2"/>
      <c r="F66" s="2"/>
      <c r="G66" s="2"/>
      <c r="H66" s="2"/>
      <c r="I66" s="2"/>
      <c r="J66" s="2"/>
      <c r="K66" s="2"/>
      <c r="L66" s="2"/>
      <c r="M66" s="2"/>
      <c r="N66" s="37"/>
      <c r="O66" s="37"/>
      <c r="P66" s="36"/>
      <c r="Q66" s="36"/>
      <c r="R66" s="36"/>
      <c r="S66" s="36"/>
      <c r="T66" s="36"/>
      <c r="U66" s="47"/>
      <c r="V66" s="47"/>
      <c r="W66" s="56" t="s">
        <v>38</v>
      </c>
      <c r="X66" s="36"/>
      <c r="Y66" s="36"/>
      <c r="Z66" s="36"/>
      <c r="AA66" s="36"/>
      <c r="AB66" s="36"/>
      <c r="AC66" s="107" t="s">
        <v>158</v>
      </c>
      <c r="AD66" s="36"/>
      <c r="AE66" s="36"/>
      <c r="AF66" s="36"/>
      <c r="AG66" s="36"/>
      <c r="AH66" s="36"/>
      <c r="AI66" s="36"/>
      <c r="AJ66" s="36"/>
      <c r="AK66" s="36"/>
      <c r="AL66" s="36"/>
      <c r="AM66" s="36"/>
      <c r="AN66" s="36"/>
      <c r="AO66" s="94"/>
      <c r="AP66" s="94"/>
    </row>
    <row r="67" spans="1:42" x14ac:dyDescent="0.2">
      <c r="A67" s="35"/>
      <c r="B67" s="2"/>
      <c r="C67" s="2"/>
      <c r="D67" s="2"/>
      <c r="E67" s="2"/>
      <c r="F67" s="2"/>
      <c r="G67" s="2"/>
      <c r="H67" s="2"/>
      <c r="I67" s="2"/>
      <c r="J67" s="2"/>
      <c r="K67" s="2"/>
      <c r="L67" s="2"/>
      <c r="M67" s="2"/>
      <c r="N67" s="37"/>
      <c r="O67" s="37"/>
      <c r="P67" s="36"/>
      <c r="Q67" s="36"/>
      <c r="R67" s="36"/>
      <c r="S67" s="36"/>
      <c r="T67" s="36"/>
      <c r="U67" s="36"/>
      <c r="V67" s="36"/>
      <c r="W67" s="56"/>
      <c r="X67" s="57"/>
      <c r="Y67" s="57"/>
      <c r="Z67" s="57"/>
      <c r="AA67" s="57"/>
      <c r="AB67" s="57"/>
      <c r="AC67" s="45"/>
      <c r="AD67" s="57"/>
      <c r="AE67" s="57"/>
      <c r="AF67" s="57"/>
      <c r="AG67" s="57"/>
      <c r="AH67" s="57"/>
      <c r="AI67" s="57"/>
      <c r="AJ67" s="57"/>
      <c r="AK67" s="57"/>
      <c r="AL67" s="36"/>
      <c r="AM67" s="36"/>
      <c r="AN67" s="36"/>
      <c r="AO67" s="94"/>
      <c r="AP67" s="94"/>
    </row>
    <row r="68" spans="1:42" ht="15.75" customHeight="1" thickBot="1" x14ac:dyDescent="0.25">
      <c r="A68" s="3" t="s">
        <v>16</v>
      </c>
      <c r="B68" s="4"/>
      <c r="C68" s="4"/>
      <c r="D68" s="4"/>
      <c r="E68" s="4"/>
      <c r="F68" s="4"/>
      <c r="G68" s="4"/>
      <c r="H68" s="4"/>
      <c r="I68" s="4"/>
      <c r="J68" s="4"/>
      <c r="K68" s="4"/>
      <c r="L68" s="4"/>
      <c r="M68" s="4"/>
      <c r="N68" s="12"/>
      <c r="P68" s="32"/>
      <c r="Q68" s="32"/>
      <c r="R68" s="32"/>
      <c r="S68" s="12"/>
      <c r="T68" s="12" t="s">
        <v>27</v>
      </c>
      <c r="W68" s="50" t="s">
        <v>169</v>
      </c>
      <c r="X68" s="57"/>
      <c r="Y68" s="57"/>
      <c r="Z68" s="57"/>
      <c r="AA68" s="57"/>
      <c r="AB68" s="57"/>
      <c r="AC68" s="58" t="s">
        <v>37</v>
      </c>
      <c r="AD68" s="57"/>
      <c r="AE68" s="57"/>
      <c r="AF68" s="57"/>
      <c r="AG68" s="57"/>
      <c r="AH68" s="57"/>
      <c r="AI68" s="57"/>
      <c r="AJ68" s="57"/>
      <c r="AP68" s="113" t="s">
        <v>39</v>
      </c>
    </row>
    <row r="69" spans="1:42" ht="18" customHeight="1" thickBot="1" x14ac:dyDescent="0.25">
      <c r="A69" s="34" t="s">
        <v>24</v>
      </c>
      <c r="B69" s="41">
        <v>2005</v>
      </c>
      <c r="C69" s="41">
        <v>2006</v>
      </c>
      <c r="D69" s="41">
        <v>2007</v>
      </c>
      <c r="E69" s="41">
        <v>2008</v>
      </c>
      <c r="F69" s="41">
        <v>2009</v>
      </c>
      <c r="G69" s="41">
        <v>2010</v>
      </c>
      <c r="H69" s="41">
        <v>2011</v>
      </c>
      <c r="I69" s="41">
        <v>2012</v>
      </c>
      <c r="J69" s="41">
        <v>2013</v>
      </c>
      <c r="K69" s="41">
        <v>2014</v>
      </c>
      <c r="L69" s="41">
        <v>2015</v>
      </c>
      <c r="M69" s="41">
        <v>2016</v>
      </c>
      <c r="N69" s="42">
        <v>2017</v>
      </c>
      <c r="O69" s="42">
        <v>2018</v>
      </c>
      <c r="P69" s="42">
        <v>2019</v>
      </c>
      <c r="Q69" s="42">
        <v>2020</v>
      </c>
      <c r="R69" s="42">
        <v>2021</v>
      </c>
      <c r="S69" s="42">
        <v>2022</v>
      </c>
      <c r="T69" s="42">
        <v>2023</v>
      </c>
      <c r="W69" s="64" t="s">
        <v>24</v>
      </c>
      <c r="X69" s="65">
        <v>2005</v>
      </c>
      <c r="Y69" s="65">
        <v>2006</v>
      </c>
      <c r="Z69" s="65">
        <v>2007</v>
      </c>
      <c r="AA69" s="65">
        <v>2008</v>
      </c>
      <c r="AB69" s="65">
        <v>2009</v>
      </c>
      <c r="AC69" s="65">
        <v>2010</v>
      </c>
      <c r="AD69" s="65">
        <v>2011</v>
      </c>
      <c r="AE69" s="65">
        <v>2012</v>
      </c>
      <c r="AF69" s="65">
        <v>2013</v>
      </c>
      <c r="AG69" s="65">
        <v>2014</v>
      </c>
      <c r="AH69" s="65">
        <v>2015</v>
      </c>
      <c r="AI69" s="65">
        <v>2016</v>
      </c>
      <c r="AJ69" s="65">
        <v>2017</v>
      </c>
      <c r="AK69" s="65">
        <v>2018</v>
      </c>
      <c r="AL69" s="65">
        <v>2019</v>
      </c>
      <c r="AM69" s="65">
        <v>2020</v>
      </c>
      <c r="AN69" s="65">
        <v>2021</v>
      </c>
      <c r="AO69" s="66">
        <v>2022</v>
      </c>
      <c r="AP69" s="66">
        <v>2023</v>
      </c>
    </row>
    <row r="70" spans="1:42" ht="22.5" x14ac:dyDescent="0.2">
      <c r="A70" s="5" t="s">
        <v>1</v>
      </c>
      <c r="B70" s="6">
        <f t="shared" ref="B70:B84" si="51">B5*1000000/X70</f>
        <v>3727.320932819443</v>
      </c>
      <c r="C70" s="6">
        <f t="shared" ref="C70:C84" si="52">C5*1000000/Y70</f>
        <v>4214.4487557085349</v>
      </c>
      <c r="D70" s="6">
        <f t="shared" ref="D70:D84" si="53">D5*1000000/Z70</f>
        <v>4844.5601654762604</v>
      </c>
      <c r="E70" s="6">
        <f t="shared" ref="E70:E84" si="54">E5*1000000/AA70</f>
        <v>4781.730578429353</v>
      </c>
      <c r="F70" s="6">
        <f t="shared" ref="F70:F84" si="55">F5*1000000/AB70</f>
        <v>4849.1309929988993</v>
      </c>
      <c r="G70" s="6">
        <f t="shared" ref="G70:G84" si="56">G5*1000000/AC70</f>
        <v>5036.8283287442055</v>
      </c>
      <c r="H70" s="6">
        <f t="shared" ref="H70:H84" si="57">H5*1000000/AD70</f>
        <v>5978.4094387249606</v>
      </c>
      <c r="I70" s="6">
        <f t="shared" ref="I70:I84" si="58">I5*1000000/AE70</f>
        <v>6886.9518115290266</v>
      </c>
      <c r="J70" s="6">
        <f t="shared" ref="J70:J84" si="59">J5*1000000/AF70</f>
        <v>7412.9272219318636</v>
      </c>
      <c r="K70" s="6">
        <f t="shared" ref="K70:K84" si="60">K5*1000000/AG70</f>
        <v>8102.2620175896536</v>
      </c>
      <c r="L70" s="6">
        <f t="shared" ref="L70:L84" si="61">L5*1000000/AH70</f>
        <v>8438.0649713777239</v>
      </c>
      <c r="M70" s="6">
        <f t="shared" ref="M70:M84" si="62">M5*1000000/AI70</f>
        <v>7619.5251046664798</v>
      </c>
      <c r="N70" s="7">
        <f t="shared" ref="N70:N84" si="63">N5*1000000/AJ70</f>
        <v>8591.0532759953621</v>
      </c>
      <c r="O70" s="7">
        <f t="shared" ref="O70:O84" si="64">O5*1000000/AK70</f>
        <v>9754.2742556834892</v>
      </c>
      <c r="P70" s="7">
        <f t="shared" ref="P70:P84" si="65">P5*1000000/AL70</f>
        <v>10579.974908745602</v>
      </c>
      <c r="Q70" s="7">
        <f t="shared" ref="Q70:Q84" si="66">Q5*1000000/AM70</f>
        <v>10796.122192375618</v>
      </c>
      <c r="R70" s="7">
        <f t="shared" ref="R70:R84" si="67">R5*1000000/AN70</f>
        <v>11611.475867115721</v>
      </c>
      <c r="S70" s="7">
        <f t="shared" ref="S70:S71" si="68">S5*1000000/AO70</f>
        <v>12389.492088455831</v>
      </c>
      <c r="T70" s="7">
        <f t="shared" ref="T70:T84" si="69">T5*1000000/AP70</f>
        <v>12842.384327318838</v>
      </c>
      <c r="W70" s="5" t="s">
        <v>1</v>
      </c>
      <c r="X70" s="46">
        <v>10234092</v>
      </c>
      <c r="Y70" s="46">
        <v>10266646</v>
      </c>
      <c r="Z70" s="46">
        <v>10322689</v>
      </c>
      <c r="AA70" s="46">
        <v>10429692</v>
      </c>
      <c r="AB70" s="46">
        <v>10491492</v>
      </c>
      <c r="AC70" s="46">
        <v>10517247</v>
      </c>
      <c r="AD70" s="46">
        <v>10496672</v>
      </c>
      <c r="AE70" s="46">
        <v>10506870</v>
      </c>
      <c r="AF70" s="46">
        <v>10502381</v>
      </c>
      <c r="AG70" s="46">
        <v>10503791</v>
      </c>
      <c r="AH70" s="46">
        <v>10507550</v>
      </c>
      <c r="AI70" s="46">
        <v>10513668</v>
      </c>
      <c r="AJ70" s="46">
        <v>10520948</v>
      </c>
      <c r="AK70" s="46">
        <v>10534226</v>
      </c>
      <c r="AL70" s="46">
        <v>10550313</v>
      </c>
      <c r="AM70" s="46">
        <v>10502151</v>
      </c>
      <c r="AN70" s="87">
        <v>10500850</v>
      </c>
      <c r="AO70" s="46">
        <v>10759525</v>
      </c>
      <c r="AP70" s="108">
        <v>10878042</v>
      </c>
    </row>
    <row r="71" spans="1:42" ht="15" customHeight="1" x14ac:dyDescent="0.2">
      <c r="A71" s="8" t="s">
        <v>2</v>
      </c>
      <c r="B71" s="9">
        <f t="shared" si="51"/>
        <v>13540.338937655808</v>
      </c>
      <c r="C71" s="9">
        <f t="shared" si="52"/>
        <v>15617.547449424463</v>
      </c>
      <c r="D71" s="9">
        <f t="shared" si="53"/>
        <v>18624.210692596593</v>
      </c>
      <c r="E71" s="9">
        <f t="shared" si="54"/>
        <v>17513.506314061829</v>
      </c>
      <c r="F71" s="9">
        <f t="shared" si="55"/>
        <v>16877.382328899821</v>
      </c>
      <c r="G71" s="9">
        <f t="shared" si="56"/>
        <v>16682.91592568982</v>
      </c>
      <c r="H71" s="9">
        <f t="shared" si="57"/>
        <v>18531.886104610639</v>
      </c>
      <c r="I71" s="9">
        <f t="shared" si="58"/>
        <v>19863.140930644913</v>
      </c>
      <c r="J71" s="9">
        <f t="shared" si="59"/>
        <v>21062.382789293599</v>
      </c>
      <c r="K71" s="9">
        <f t="shared" si="60"/>
        <v>23653.673073601443</v>
      </c>
      <c r="L71" s="9">
        <f t="shared" si="61"/>
        <v>26360.91402693967</v>
      </c>
      <c r="M71" s="9">
        <f t="shared" si="62"/>
        <v>21979.454924980553</v>
      </c>
      <c r="N71" s="10">
        <f t="shared" si="63"/>
        <v>25305.697395326832</v>
      </c>
      <c r="O71" s="10">
        <f t="shared" si="64"/>
        <v>28953.870594704578</v>
      </c>
      <c r="P71" s="10">
        <f t="shared" si="65"/>
        <v>31353.717249360772</v>
      </c>
      <c r="Q71" s="10">
        <f t="shared" si="66"/>
        <v>34284.389769431291</v>
      </c>
      <c r="R71" s="10">
        <f t="shared" si="67"/>
        <v>37402.956365930877</v>
      </c>
      <c r="S71" s="10">
        <f t="shared" si="68"/>
        <v>38652.751988521057</v>
      </c>
      <c r="T71" s="10">
        <f t="shared" si="69"/>
        <v>40138.135298334644</v>
      </c>
      <c r="W71" s="8" t="s">
        <v>2</v>
      </c>
      <c r="X71" s="51">
        <v>1176116</v>
      </c>
      <c r="Y71" s="51">
        <v>1183576</v>
      </c>
      <c r="Z71" s="51">
        <v>1196454</v>
      </c>
      <c r="AA71" s="51">
        <v>1225281</v>
      </c>
      <c r="AB71" s="51">
        <v>1242956</v>
      </c>
      <c r="AC71" s="51">
        <v>1251726</v>
      </c>
      <c r="AD71" s="51">
        <v>1237943</v>
      </c>
      <c r="AE71" s="51">
        <v>1242966</v>
      </c>
      <c r="AF71" s="51">
        <v>1242250</v>
      </c>
      <c r="AG71" s="51">
        <v>1244745</v>
      </c>
      <c r="AH71" s="51">
        <v>1251834</v>
      </c>
      <c r="AI71" s="51">
        <v>1257169</v>
      </c>
      <c r="AJ71" s="51">
        <v>1265876</v>
      </c>
      <c r="AK71" s="51">
        <v>1273333</v>
      </c>
      <c r="AL71" s="51">
        <v>1279425</v>
      </c>
      <c r="AM71" s="51">
        <v>1267565</v>
      </c>
      <c r="AN71" s="88">
        <v>1267173</v>
      </c>
      <c r="AO71" s="51">
        <v>1338530</v>
      </c>
      <c r="AP71" s="96">
        <v>1374334</v>
      </c>
    </row>
    <row r="72" spans="1:42" ht="15" customHeight="1" x14ac:dyDescent="0.2">
      <c r="A72" s="11" t="s">
        <v>3</v>
      </c>
      <c r="B72" s="9">
        <f t="shared" si="51"/>
        <v>4062.3044652421304</v>
      </c>
      <c r="C72" s="9">
        <f t="shared" si="52"/>
        <v>4634.0831623857621</v>
      </c>
      <c r="D72" s="9">
        <f t="shared" si="53"/>
        <v>5275.8829248074198</v>
      </c>
      <c r="E72" s="9">
        <f t="shared" si="54"/>
        <v>4626.7774981672837</v>
      </c>
      <c r="F72" s="9">
        <f t="shared" si="55"/>
        <v>4595.8563750279318</v>
      </c>
      <c r="G72" s="9">
        <f t="shared" si="56"/>
        <v>4786.2658587298392</v>
      </c>
      <c r="H72" s="9">
        <f t="shared" si="57"/>
        <v>4987.9403013445954</v>
      </c>
      <c r="I72" s="9">
        <f t="shared" si="58"/>
        <v>5193.2818139750116</v>
      </c>
      <c r="J72" s="9">
        <f t="shared" si="59"/>
        <v>7494.7149588567781</v>
      </c>
      <c r="K72" s="9">
        <f t="shared" si="60"/>
        <v>7553.5952220199442</v>
      </c>
      <c r="L72" s="9">
        <f t="shared" si="61"/>
        <v>7577.0658443298926</v>
      </c>
      <c r="M72" s="9">
        <f t="shared" si="62"/>
        <v>8402.2604962975402</v>
      </c>
      <c r="N72" s="10">
        <f t="shared" si="63"/>
        <v>10702.250502704212</v>
      </c>
      <c r="O72" s="10">
        <f t="shared" si="64"/>
        <v>12059.018540929301</v>
      </c>
      <c r="P72" s="10">
        <f t="shared" si="65"/>
        <v>12233.057798116657</v>
      </c>
      <c r="Q72" s="10">
        <f t="shared" si="66"/>
        <v>10665.653035792346</v>
      </c>
      <c r="R72" s="10">
        <f t="shared" si="67"/>
        <v>11376.591509544784</v>
      </c>
      <c r="S72" s="10">
        <f t="shared" ref="S72:S84" si="70">S7*1000000/AO72</f>
        <v>12366.766468065116</v>
      </c>
      <c r="T72" s="10">
        <f t="shared" si="69"/>
        <v>12735.869327779094</v>
      </c>
      <c r="W72" s="11" t="s">
        <v>3</v>
      </c>
      <c r="X72" s="51">
        <v>1150128</v>
      </c>
      <c r="Y72" s="51">
        <v>1166537</v>
      </c>
      <c r="Z72" s="51">
        <v>1187032</v>
      </c>
      <c r="AA72" s="51">
        <v>1216772</v>
      </c>
      <c r="AB72" s="51">
        <v>1239673</v>
      </c>
      <c r="AC72" s="51">
        <v>1257194</v>
      </c>
      <c r="AD72" s="51">
        <v>1273094</v>
      </c>
      <c r="AE72" s="51">
        <v>1285795</v>
      </c>
      <c r="AF72" s="51">
        <v>1296690</v>
      </c>
      <c r="AG72" s="51">
        <v>1307833</v>
      </c>
      <c r="AH72" s="51">
        <v>1318519</v>
      </c>
      <c r="AI72" s="51">
        <v>1330037</v>
      </c>
      <c r="AJ72" s="51">
        <v>1341497</v>
      </c>
      <c r="AK72" s="51">
        <v>1355261</v>
      </c>
      <c r="AL72" s="51">
        <v>1370100</v>
      </c>
      <c r="AM72" s="51">
        <v>1380086</v>
      </c>
      <c r="AN72" s="88">
        <v>1380006</v>
      </c>
      <c r="AO72" s="51">
        <v>1427394</v>
      </c>
      <c r="AP72" s="96">
        <v>1450379</v>
      </c>
    </row>
    <row r="73" spans="1:42" ht="15" customHeight="1" x14ac:dyDescent="0.2">
      <c r="A73" s="11" t="s">
        <v>4</v>
      </c>
      <c r="B73" s="9">
        <f t="shared" si="51"/>
        <v>2549.8189116831486</v>
      </c>
      <c r="C73" s="9">
        <f t="shared" si="52"/>
        <v>2729.2178820700638</v>
      </c>
      <c r="D73" s="9">
        <f t="shared" si="53"/>
        <v>2826.5800214448514</v>
      </c>
      <c r="E73" s="9">
        <f t="shared" si="54"/>
        <v>3098.1771911744772</v>
      </c>
      <c r="F73" s="9">
        <f t="shared" si="55"/>
        <v>3234.5674748632291</v>
      </c>
      <c r="G73" s="9">
        <f t="shared" si="56"/>
        <v>3313.2821557900015</v>
      </c>
      <c r="H73" s="9">
        <f t="shared" si="57"/>
        <v>3448.3565206862017</v>
      </c>
      <c r="I73" s="9">
        <f t="shared" si="58"/>
        <v>3987.0466139653308</v>
      </c>
      <c r="J73" s="9">
        <f t="shared" si="59"/>
        <v>3983.7491236068108</v>
      </c>
      <c r="K73" s="9">
        <f t="shared" si="60"/>
        <v>3911.8905276329774</v>
      </c>
      <c r="L73" s="9">
        <f t="shared" si="61"/>
        <v>4190.0636513015643</v>
      </c>
      <c r="M73" s="9">
        <f t="shared" si="62"/>
        <v>4472.5332020120859</v>
      </c>
      <c r="N73" s="10">
        <f t="shared" si="63"/>
        <v>4598.5305687483269</v>
      </c>
      <c r="O73" s="10">
        <f t="shared" si="64"/>
        <v>5398.9978966144508</v>
      </c>
      <c r="P73" s="10">
        <f t="shared" si="65"/>
        <v>5899.2812716259705</v>
      </c>
      <c r="Q73" s="10">
        <f t="shared" si="66"/>
        <v>5301.5605998250694</v>
      </c>
      <c r="R73" s="10">
        <f t="shared" si="67"/>
        <v>5789.2747854801082</v>
      </c>
      <c r="S73" s="10">
        <f t="shared" si="70"/>
        <v>6346.1868155386192</v>
      </c>
      <c r="T73" s="10">
        <f t="shared" si="69"/>
        <v>6383.7061403391826</v>
      </c>
      <c r="W73" s="11" t="s">
        <v>4</v>
      </c>
      <c r="X73" s="51">
        <v>626766</v>
      </c>
      <c r="Y73" s="51">
        <v>628831</v>
      </c>
      <c r="Z73" s="51">
        <v>631387</v>
      </c>
      <c r="AA73" s="51">
        <v>634614</v>
      </c>
      <c r="AB73" s="51">
        <v>637015</v>
      </c>
      <c r="AC73" s="51">
        <v>637910</v>
      </c>
      <c r="AD73" s="51">
        <v>635907</v>
      </c>
      <c r="AE73" s="51">
        <v>636290</v>
      </c>
      <c r="AF73" s="51">
        <v>636130</v>
      </c>
      <c r="AG73" s="51">
        <v>636124</v>
      </c>
      <c r="AH73" s="51">
        <v>635965</v>
      </c>
      <c r="AI73" s="51">
        <v>636372</v>
      </c>
      <c r="AJ73" s="51">
        <v>636609</v>
      </c>
      <c r="AK73" s="51">
        <v>637452</v>
      </c>
      <c r="AL73" s="51">
        <v>638683</v>
      </c>
      <c r="AM73" s="51">
        <v>636335</v>
      </c>
      <c r="AN73" s="88">
        <v>636286</v>
      </c>
      <c r="AO73" s="51">
        <v>649455</v>
      </c>
      <c r="AP73" s="96">
        <v>654078</v>
      </c>
    </row>
    <row r="74" spans="1:42" ht="15" customHeight="1" x14ac:dyDescent="0.2">
      <c r="A74" s="11" t="s">
        <v>5</v>
      </c>
      <c r="B74" s="9">
        <f t="shared" si="51"/>
        <v>2052.4202946739561</v>
      </c>
      <c r="C74" s="9">
        <f t="shared" si="52"/>
        <v>2412.4405586563898</v>
      </c>
      <c r="D74" s="9">
        <f t="shared" si="53"/>
        <v>2475.2932194296568</v>
      </c>
      <c r="E74" s="9">
        <f t="shared" si="54"/>
        <v>3122.1488835500281</v>
      </c>
      <c r="F74" s="9">
        <f t="shared" si="55"/>
        <v>2800.1856445827107</v>
      </c>
      <c r="G74" s="9">
        <f t="shared" si="56"/>
        <v>4012.1190231861315</v>
      </c>
      <c r="H74" s="9">
        <f t="shared" si="57"/>
        <v>5497.218620570191</v>
      </c>
      <c r="I74" s="9">
        <f t="shared" si="58"/>
        <v>6608.9151700620787</v>
      </c>
      <c r="J74" s="9">
        <f t="shared" si="59"/>
        <v>7222.025199673606</v>
      </c>
      <c r="K74" s="9">
        <f t="shared" si="60"/>
        <v>8274.0392978779128</v>
      </c>
      <c r="L74" s="9">
        <f t="shared" si="61"/>
        <v>8036.592514025735</v>
      </c>
      <c r="M74" s="9">
        <f t="shared" si="62"/>
        <v>6004.2186922643932</v>
      </c>
      <c r="N74" s="10">
        <f t="shared" si="63"/>
        <v>6291.1853414403904</v>
      </c>
      <c r="O74" s="10">
        <f t="shared" si="64"/>
        <v>7568.5283527438332</v>
      </c>
      <c r="P74" s="10">
        <f t="shared" si="65"/>
        <v>8800.0033540515124</v>
      </c>
      <c r="Q74" s="10">
        <f t="shared" si="66"/>
        <v>8464.8468903296889</v>
      </c>
      <c r="R74" s="10">
        <f t="shared" si="67"/>
        <v>9693.7328121801438</v>
      </c>
      <c r="S74" s="10">
        <f t="shared" si="70"/>
        <v>10308.072199112161</v>
      </c>
      <c r="T74" s="10">
        <f t="shared" si="69"/>
        <v>10347.483513721039</v>
      </c>
      <c r="W74" s="11" t="s">
        <v>5</v>
      </c>
      <c r="X74" s="51">
        <v>550371</v>
      </c>
      <c r="Y74" s="51">
        <v>552898</v>
      </c>
      <c r="Z74" s="51">
        <v>557313</v>
      </c>
      <c r="AA74" s="51">
        <v>566080</v>
      </c>
      <c r="AB74" s="51">
        <v>571199</v>
      </c>
      <c r="AC74" s="51">
        <v>572023</v>
      </c>
      <c r="AD74" s="51">
        <v>571497</v>
      </c>
      <c r="AE74" s="51">
        <v>571850</v>
      </c>
      <c r="AF74" s="51">
        <v>572309</v>
      </c>
      <c r="AG74" s="51">
        <v>572550</v>
      </c>
      <c r="AH74" s="51">
        <v>573232</v>
      </c>
      <c r="AI74" s="51">
        <v>574090</v>
      </c>
      <c r="AJ74" s="51">
        <v>574514</v>
      </c>
      <c r="AK74" s="51">
        <v>576263</v>
      </c>
      <c r="AL74" s="51">
        <v>579351</v>
      </c>
      <c r="AM74" s="51">
        <v>577279</v>
      </c>
      <c r="AN74" s="88">
        <v>577190</v>
      </c>
      <c r="AO74" s="51">
        <v>598258</v>
      </c>
      <c r="AP74" s="96">
        <v>610148</v>
      </c>
    </row>
    <row r="75" spans="1:42" ht="15" customHeight="1" x14ac:dyDescent="0.2">
      <c r="A75" s="11" t="s">
        <v>6</v>
      </c>
      <c r="B75" s="9">
        <f t="shared" si="51"/>
        <v>246.01926543155159</v>
      </c>
      <c r="C75" s="9">
        <f t="shared" si="52"/>
        <v>230.70331250636141</v>
      </c>
      <c r="D75" s="9">
        <f t="shared" si="53"/>
        <v>249.09868464105756</v>
      </c>
      <c r="E75" s="9">
        <f t="shared" si="54"/>
        <v>175.46025789349181</v>
      </c>
      <c r="F75" s="9">
        <f t="shared" si="55"/>
        <v>277.47926692254237</v>
      </c>
      <c r="G75" s="9">
        <f t="shared" si="56"/>
        <v>343.6186971545971</v>
      </c>
      <c r="H75" s="9">
        <f t="shared" si="57"/>
        <v>408.51149351440938</v>
      </c>
      <c r="I75" s="9">
        <f t="shared" si="58"/>
        <v>673.19893371081196</v>
      </c>
      <c r="J75" s="9">
        <f t="shared" si="59"/>
        <v>381.63858011239057</v>
      </c>
      <c r="K75" s="9">
        <f t="shared" si="60"/>
        <v>506.17693031164129</v>
      </c>
      <c r="L75" s="9">
        <f t="shared" si="61"/>
        <v>683.18655609492998</v>
      </c>
      <c r="M75" s="9">
        <f t="shared" si="62"/>
        <v>585.65827661705055</v>
      </c>
      <c r="N75" s="10">
        <f t="shared" si="63"/>
        <v>720.09878431954689</v>
      </c>
      <c r="O75" s="10">
        <f t="shared" si="64"/>
        <v>846.31382500697271</v>
      </c>
      <c r="P75" s="10">
        <f t="shared" si="65"/>
        <v>1125.6943544990625</v>
      </c>
      <c r="Q75" s="10">
        <f t="shared" si="66"/>
        <v>868.50211104297512</v>
      </c>
      <c r="R75" s="10">
        <f t="shared" si="67"/>
        <v>766.7238320746975</v>
      </c>
      <c r="S75" s="10">
        <f t="shared" si="70"/>
        <v>1068.861145237785</v>
      </c>
      <c r="T75" s="10">
        <f t="shared" si="69"/>
        <v>1350.7953512971076</v>
      </c>
      <c r="W75" s="11" t="s">
        <v>6</v>
      </c>
      <c r="X75" s="51">
        <v>304587</v>
      </c>
      <c r="Y75" s="51">
        <v>304573</v>
      </c>
      <c r="Z75" s="51">
        <v>305620</v>
      </c>
      <c r="AA75" s="51">
        <v>308577</v>
      </c>
      <c r="AB75" s="51">
        <v>307962</v>
      </c>
      <c r="AC75" s="51">
        <v>307619</v>
      </c>
      <c r="AD75" s="51">
        <v>303519</v>
      </c>
      <c r="AE75" s="51">
        <v>302357</v>
      </c>
      <c r="AF75" s="51">
        <v>300559</v>
      </c>
      <c r="AG75" s="51">
        <v>298773</v>
      </c>
      <c r="AH75" s="51">
        <v>296640</v>
      </c>
      <c r="AI75" s="51">
        <v>294595</v>
      </c>
      <c r="AJ75" s="51">
        <v>292490</v>
      </c>
      <c r="AK75" s="51">
        <v>290423</v>
      </c>
      <c r="AL75" s="51">
        <v>288531</v>
      </c>
      <c r="AM75" s="51">
        <v>283746</v>
      </c>
      <c r="AN75" s="88">
        <v>283677</v>
      </c>
      <c r="AO75" s="51">
        <v>291398</v>
      </c>
      <c r="AP75" s="96">
        <v>294964</v>
      </c>
    </row>
    <row r="76" spans="1:42" ht="15" customHeight="1" x14ac:dyDescent="0.2">
      <c r="A76" s="11" t="s">
        <v>7</v>
      </c>
      <c r="B76" s="9">
        <f t="shared" si="51"/>
        <v>715.88169535722102</v>
      </c>
      <c r="C76" s="9">
        <f t="shared" si="52"/>
        <v>713.22824659587752</v>
      </c>
      <c r="D76" s="9">
        <f t="shared" si="53"/>
        <v>824.88123286692166</v>
      </c>
      <c r="E76" s="9">
        <f t="shared" si="54"/>
        <v>973.5510372379639</v>
      </c>
      <c r="F76" s="9">
        <f t="shared" si="55"/>
        <v>821.34859734394763</v>
      </c>
      <c r="G76" s="9">
        <f t="shared" si="56"/>
        <v>874.70601677921388</v>
      </c>
      <c r="H76" s="9">
        <f t="shared" si="57"/>
        <v>1017.9460773960741</v>
      </c>
      <c r="I76" s="9">
        <f t="shared" si="58"/>
        <v>1359.7986760571901</v>
      </c>
      <c r="J76" s="9">
        <f t="shared" si="59"/>
        <v>1314.4669250890295</v>
      </c>
      <c r="K76" s="9">
        <f t="shared" si="60"/>
        <v>1478.1239356497326</v>
      </c>
      <c r="L76" s="9">
        <f t="shared" si="61"/>
        <v>1337.5463539525736</v>
      </c>
      <c r="M76" s="9">
        <f t="shared" si="62"/>
        <v>1055.3346774748095</v>
      </c>
      <c r="N76" s="10">
        <f t="shared" si="63"/>
        <v>1107.7664399945945</v>
      </c>
      <c r="O76" s="10">
        <f t="shared" si="64"/>
        <v>1299.4662757784949</v>
      </c>
      <c r="P76" s="10">
        <f t="shared" si="65"/>
        <v>1642.4128441784933</v>
      </c>
      <c r="Q76" s="10">
        <f t="shared" si="66"/>
        <v>1753.9680558264572</v>
      </c>
      <c r="R76" s="10">
        <f t="shared" si="67"/>
        <v>1727.4345212423045</v>
      </c>
      <c r="S76" s="10">
        <f t="shared" si="70"/>
        <v>1849.567377358451</v>
      </c>
      <c r="T76" s="10">
        <f t="shared" si="69"/>
        <v>2437.095490237657</v>
      </c>
      <c r="W76" s="11" t="s">
        <v>7</v>
      </c>
      <c r="X76" s="51">
        <v>822977</v>
      </c>
      <c r="Y76" s="51">
        <v>823193</v>
      </c>
      <c r="Z76" s="51">
        <v>825523</v>
      </c>
      <c r="AA76" s="51">
        <v>834283</v>
      </c>
      <c r="AB76" s="51">
        <v>836128</v>
      </c>
      <c r="AC76" s="51">
        <v>835796</v>
      </c>
      <c r="AD76" s="51">
        <v>828595</v>
      </c>
      <c r="AE76" s="51">
        <v>827075</v>
      </c>
      <c r="AF76" s="51">
        <v>825006</v>
      </c>
      <c r="AG76" s="51">
        <v>822685</v>
      </c>
      <c r="AH76" s="51">
        <v>819833</v>
      </c>
      <c r="AI76" s="51">
        <v>817125</v>
      </c>
      <c r="AJ76" s="51">
        <v>814062</v>
      </c>
      <c r="AK76" s="51">
        <v>811336</v>
      </c>
      <c r="AL76" s="51">
        <v>808606</v>
      </c>
      <c r="AM76" s="51">
        <v>799626</v>
      </c>
      <c r="AN76" s="88">
        <v>799495</v>
      </c>
      <c r="AO76" s="51">
        <v>810107</v>
      </c>
      <c r="AP76" s="96">
        <v>812776</v>
      </c>
    </row>
    <row r="77" spans="1:42" ht="15" customHeight="1" x14ac:dyDescent="0.2">
      <c r="A77" s="11" t="s">
        <v>8</v>
      </c>
      <c r="B77" s="9">
        <f t="shared" si="51"/>
        <v>2591.4567280301121</v>
      </c>
      <c r="C77" s="9">
        <f t="shared" si="52"/>
        <v>3257.0339201913425</v>
      </c>
      <c r="D77" s="9">
        <f t="shared" si="53"/>
        <v>3100.2350564325211</v>
      </c>
      <c r="E77" s="9">
        <f t="shared" si="54"/>
        <v>3480.1107643589812</v>
      </c>
      <c r="F77" s="9">
        <f t="shared" si="55"/>
        <v>3274.9772269862488</v>
      </c>
      <c r="G77" s="9">
        <f t="shared" si="56"/>
        <v>3303.017295322004</v>
      </c>
      <c r="H77" s="9">
        <f t="shared" si="57"/>
        <v>4247.9515990614709</v>
      </c>
      <c r="I77" s="9">
        <f t="shared" si="58"/>
        <v>6522.8363814649283</v>
      </c>
      <c r="J77" s="9">
        <f t="shared" si="59"/>
        <v>5399.7025929839083</v>
      </c>
      <c r="K77" s="9">
        <f t="shared" si="60"/>
        <v>5965.5903765136563</v>
      </c>
      <c r="L77" s="9">
        <f t="shared" si="61"/>
        <v>5752.4596136330965</v>
      </c>
      <c r="M77" s="9">
        <f t="shared" si="62"/>
        <v>6050.0479737937167</v>
      </c>
      <c r="N77" s="10">
        <f t="shared" si="63"/>
        <v>6595.6579545732811</v>
      </c>
      <c r="O77" s="10">
        <f t="shared" si="64"/>
        <v>7807.8382069865265</v>
      </c>
      <c r="P77" s="10">
        <f t="shared" si="65"/>
        <v>8377.6461112910984</v>
      </c>
      <c r="Q77" s="10">
        <f t="shared" si="66"/>
        <v>8153.7907159211982</v>
      </c>
      <c r="R77" s="10">
        <f t="shared" si="67"/>
        <v>7960.9148038369794</v>
      </c>
      <c r="S77" s="10">
        <f t="shared" si="70"/>
        <v>8134.8113905115015</v>
      </c>
      <c r="T77" s="10">
        <f t="shared" si="69"/>
        <v>7974.581731764597</v>
      </c>
      <c r="W77" s="11" t="s">
        <v>8</v>
      </c>
      <c r="X77" s="51">
        <v>428268</v>
      </c>
      <c r="Y77" s="51">
        <v>429803</v>
      </c>
      <c r="Z77" s="51">
        <v>432109</v>
      </c>
      <c r="AA77" s="51">
        <v>435790</v>
      </c>
      <c r="AB77" s="51">
        <v>438238</v>
      </c>
      <c r="AC77" s="51">
        <v>439483</v>
      </c>
      <c r="AD77" s="51">
        <v>438132</v>
      </c>
      <c r="AE77" s="51">
        <v>438520</v>
      </c>
      <c r="AF77" s="51">
        <v>438221</v>
      </c>
      <c r="AG77" s="51">
        <v>438178</v>
      </c>
      <c r="AH77" s="51">
        <v>438081</v>
      </c>
      <c r="AI77" s="51">
        <v>438617</v>
      </c>
      <c r="AJ77" s="51">
        <v>438859</v>
      </c>
      <c r="AK77" s="51">
        <v>438818</v>
      </c>
      <c r="AL77" s="51">
        <v>439346</v>
      </c>
      <c r="AM77" s="51">
        <v>437170</v>
      </c>
      <c r="AN77" s="88">
        <v>437131</v>
      </c>
      <c r="AO77" s="51">
        <v>446850</v>
      </c>
      <c r="AP77" s="96">
        <v>450450</v>
      </c>
    </row>
    <row r="78" spans="1:42" ht="15" customHeight="1" x14ac:dyDescent="0.2">
      <c r="A78" s="11" t="s">
        <v>9</v>
      </c>
      <c r="B78" s="9">
        <f t="shared" si="51"/>
        <v>1659.636724717943</v>
      </c>
      <c r="C78" s="9">
        <f t="shared" si="52"/>
        <v>1873.1707525832142</v>
      </c>
      <c r="D78" s="9">
        <f t="shared" si="53"/>
        <v>2287.354679096059</v>
      </c>
      <c r="E78" s="9">
        <f t="shared" si="54"/>
        <v>2270.9724071521346</v>
      </c>
      <c r="F78" s="9">
        <f t="shared" si="55"/>
        <v>2703.9592181219114</v>
      </c>
      <c r="G78" s="9">
        <f t="shared" si="56"/>
        <v>2668.1921031362303</v>
      </c>
      <c r="H78" s="9">
        <f t="shared" si="57"/>
        <v>3030.5876545438146</v>
      </c>
      <c r="I78" s="9">
        <f t="shared" si="58"/>
        <v>3036.4854189564421</v>
      </c>
      <c r="J78" s="9">
        <f t="shared" si="59"/>
        <v>3425.3108641116005</v>
      </c>
      <c r="K78" s="9">
        <f t="shared" si="60"/>
        <v>3729.8145465240427</v>
      </c>
      <c r="L78" s="9">
        <f t="shared" si="61"/>
        <v>3614.0853666301009</v>
      </c>
      <c r="M78" s="9">
        <f t="shared" si="62"/>
        <v>3292.8728955678007</v>
      </c>
      <c r="N78" s="10">
        <f t="shared" si="63"/>
        <v>3927.0494611323088</v>
      </c>
      <c r="O78" s="10">
        <f t="shared" si="64"/>
        <v>4600.5429742020251</v>
      </c>
      <c r="P78" s="10">
        <f t="shared" si="65"/>
        <v>5262.4512486549575</v>
      </c>
      <c r="Q78" s="10">
        <f t="shared" si="66"/>
        <v>5021.1551359653186</v>
      </c>
      <c r="R78" s="10">
        <f t="shared" si="67"/>
        <v>5074.1774301818277</v>
      </c>
      <c r="S78" s="10">
        <f t="shared" si="70"/>
        <v>5277.7860197856417</v>
      </c>
      <c r="T78" s="10">
        <f t="shared" si="69"/>
        <v>5465.9821228497767</v>
      </c>
      <c r="W78" s="11" t="s">
        <v>9</v>
      </c>
      <c r="X78" s="51">
        <v>547849</v>
      </c>
      <c r="Y78" s="51">
        <v>549122</v>
      </c>
      <c r="Z78" s="51">
        <v>550523</v>
      </c>
      <c r="AA78" s="51">
        <v>553513</v>
      </c>
      <c r="AB78" s="51">
        <v>554511</v>
      </c>
      <c r="AC78" s="51">
        <v>554296</v>
      </c>
      <c r="AD78" s="51">
        <v>554050</v>
      </c>
      <c r="AE78" s="51">
        <v>553184</v>
      </c>
      <c r="AF78" s="51">
        <v>551688</v>
      </c>
      <c r="AG78" s="51">
        <v>550812</v>
      </c>
      <c r="AH78" s="51">
        <v>549723</v>
      </c>
      <c r="AI78" s="51">
        <v>548920</v>
      </c>
      <c r="AJ78" s="51">
        <v>547850</v>
      </c>
      <c r="AK78" s="51">
        <v>546657</v>
      </c>
      <c r="AL78" s="51">
        <v>546005</v>
      </c>
      <c r="AM78" s="51">
        <v>542949</v>
      </c>
      <c r="AN78" s="88">
        <v>542892</v>
      </c>
      <c r="AO78" s="51">
        <v>552724</v>
      </c>
      <c r="AP78" s="96">
        <v>556633</v>
      </c>
    </row>
    <row r="79" spans="1:42" ht="15" customHeight="1" x14ac:dyDescent="0.2">
      <c r="A79" s="11" t="s">
        <v>10</v>
      </c>
      <c r="B79" s="9">
        <f t="shared" si="51"/>
        <v>3245.1630788463308</v>
      </c>
      <c r="C79" s="9">
        <f t="shared" si="52"/>
        <v>3734.1745000078922</v>
      </c>
      <c r="D79" s="9">
        <f t="shared" si="53"/>
        <v>3846.7597524959669</v>
      </c>
      <c r="E79" s="9">
        <f t="shared" si="54"/>
        <v>3729.2779290757503</v>
      </c>
      <c r="F79" s="9">
        <f t="shared" si="55"/>
        <v>3615.2344204331334</v>
      </c>
      <c r="G79" s="9">
        <f t="shared" si="56"/>
        <v>4134.0150084369243</v>
      </c>
      <c r="H79" s="9">
        <f t="shared" si="57"/>
        <v>4787.50687638012</v>
      </c>
      <c r="I79" s="9">
        <f t="shared" si="58"/>
        <v>5389.4816519270071</v>
      </c>
      <c r="J79" s="9">
        <f t="shared" si="59"/>
        <v>5214.3522221252042</v>
      </c>
      <c r="K79" s="9">
        <f t="shared" si="60"/>
        <v>5294.0700778275832</v>
      </c>
      <c r="L79" s="9">
        <f t="shared" si="61"/>
        <v>5149.7816226426821</v>
      </c>
      <c r="M79" s="9">
        <f t="shared" si="62"/>
        <v>4925.1864294469879</v>
      </c>
      <c r="N79" s="10">
        <f t="shared" si="63"/>
        <v>5399.4332509158148</v>
      </c>
      <c r="O79" s="10">
        <f t="shared" si="64"/>
        <v>6112.3093179020389</v>
      </c>
      <c r="P79" s="10">
        <f t="shared" si="65"/>
        <v>6181.9887663688196</v>
      </c>
      <c r="Q79" s="10">
        <f t="shared" si="66"/>
        <v>6377.9513814792654</v>
      </c>
      <c r="R79" s="10">
        <f t="shared" si="67"/>
        <v>6985.8229917779545</v>
      </c>
      <c r="S79" s="10">
        <f t="shared" si="70"/>
        <v>7055.7198112294082</v>
      </c>
      <c r="T79" s="10">
        <f t="shared" si="69"/>
        <v>7963.1049160550729</v>
      </c>
      <c r="W79" s="11" t="s">
        <v>10</v>
      </c>
      <c r="X79" s="51">
        <v>505553</v>
      </c>
      <c r="Y79" s="51">
        <v>506808</v>
      </c>
      <c r="Z79" s="51">
        <v>508921</v>
      </c>
      <c r="AA79" s="51">
        <v>513703</v>
      </c>
      <c r="AB79" s="51">
        <v>515868</v>
      </c>
      <c r="AC79" s="51">
        <v>516776</v>
      </c>
      <c r="AD79" s="51">
        <v>516260</v>
      </c>
      <c r="AE79" s="51">
        <v>516294</v>
      </c>
      <c r="AF79" s="51">
        <v>515385</v>
      </c>
      <c r="AG79" s="51">
        <v>515113</v>
      </c>
      <c r="AH79" s="51">
        <v>514568</v>
      </c>
      <c r="AI79" s="51">
        <v>514104</v>
      </c>
      <c r="AJ79" s="51">
        <v>513989</v>
      </c>
      <c r="AK79" s="51">
        <v>514750</v>
      </c>
      <c r="AL79" s="51">
        <v>515500</v>
      </c>
      <c r="AM79" s="51">
        <v>513956</v>
      </c>
      <c r="AN79" s="88">
        <v>513894</v>
      </c>
      <c r="AO79" s="51">
        <v>525863</v>
      </c>
      <c r="AP79" s="96">
        <v>530238</v>
      </c>
    </row>
    <row r="80" spans="1:42" ht="15" customHeight="1" x14ac:dyDescent="0.2">
      <c r="A80" s="11" t="s">
        <v>11</v>
      </c>
      <c r="B80" s="9">
        <f t="shared" si="51"/>
        <v>1366.2957450980389</v>
      </c>
      <c r="C80" s="9">
        <f t="shared" si="52"/>
        <v>986.58301279166676</v>
      </c>
      <c r="D80" s="9">
        <f t="shared" si="53"/>
        <v>971.14727200007803</v>
      </c>
      <c r="E80" s="9">
        <f t="shared" si="54"/>
        <v>1350.3060730539453</v>
      </c>
      <c r="F80" s="9">
        <f t="shared" si="55"/>
        <v>1350.7779108103757</v>
      </c>
      <c r="G80" s="9">
        <f t="shared" si="56"/>
        <v>1443.4814102564105</v>
      </c>
      <c r="H80" s="9">
        <f t="shared" si="57"/>
        <v>1523.9442000734409</v>
      </c>
      <c r="I80" s="9">
        <f t="shared" si="58"/>
        <v>1802.1274628435369</v>
      </c>
      <c r="J80" s="9">
        <f t="shared" si="59"/>
        <v>2273.8107379288449</v>
      </c>
      <c r="K80" s="9">
        <f t="shared" si="60"/>
        <v>2947.8702376698702</v>
      </c>
      <c r="L80" s="9">
        <f t="shared" si="61"/>
        <v>3021.6485353673438</v>
      </c>
      <c r="M80" s="9">
        <f t="shared" si="62"/>
        <v>2774.038664524714</v>
      </c>
      <c r="N80" s="10">
        <f t="shared" si="63"/>
        <v>2731.4277067194707</v>
      </c>
      <c r="O80" s="10">
        <f t="shared" si="64"/>
        <v>3149.2560080467065</v>
      </c>
      <c r="P80" s="10">
        <f t="shared" si="65"/>
        <v>3296.5551433753189</v>
      </c>
      <c r="Q80" s="10">
        <f t="shared" si="66"/>
        <v>2904.6294406344637</v>
      </c>
      <c r="R80" s="10">
        <f t="shared" si="67"/>
        <v>2916.8429303704479</v>
      </c>
      <c r="S80" s="10">
        <f t="shared" si="70"/>
        <v>3081.8073793250369</v>
      </c>
      <c r="T80" s="10">
        <f t="shared" si="69"/>
        <v>3099.5502329018609</v>
      </c>
      <c r="W80" s="11" t="s">
        <v>11</v>
      </c>
      <c r="X80" s="51">
        <v>510000</v>
      </c>
      <c r="Y80" s="51">
        <v>511114</v>
      </c>
      <c r="Z80" s="51">
        <v>512555</v>
      </c>
      <c r="AA80" s="51">
        <v>514387</v>
      </c>
      <c r="AB80" s="51">
        <v>515329</v>
      </c>
      <c r="AC80" s="51">
        <v>514800</v>
      </c>
      <c r="AD80" s="51">
        <v>511972</v>
      </c>
      <c r="AE80" s="51">
        <v>511553</v>
      </c>
      <c r="AF80" s="51">
        <v>510266</v>
      </c>
      <c r="AG80" s="51">
        <v>509362</v>
      </c>
      <c r="AH80" s="51">
        <v>508421</v>
      </c>
      <c r="AI80" s="51">
        <v>507603</v>
      </c>
      <c r="AJ80" s="51">
        <v>506559</v>
      </c>
      <c r="AK80" s="51">
        <v>506189</v>
      </c>
      <c r="AL80" s="51">
        <v>505717</v>
      </c>
      <c r="AM80" s="51">
        <v>503778</v>
      </c>
      <c r="AN80" s="88">
        <v>503738</v>
      </c>
      <c r="AO80" s="51">
        <v>512701</v>
      </c>
      <c r="AP80" s="96">
        <v>517019</v>
      </c>
    </row>
    <row r="81" spans="1:42" ht="15" customHeight="1" x14ac:dyDescent="0.2">
      <c r="A81" s="11" t="s">
        <v>12</v>
      </c>
      <c r="B81" s="9">
        <f t="shared" si="51"/>
        <v>4136.3268989508833</v>
      </c>
      <c r="C81" s="9">
        <f t="shared" si="52"/>
        <v>4818.7517573099694</v>
      </c>
      <c r="D81" s="9">
        <f t="shared" si="53"/>
        <v>5708.3298177504221</v>
      </c>
      <c r="E81" s="9">
        <f t="shared" si="54"/>
        <v>6184.3049802599635</v>
      </c>
      <c r="F81" s="9">
        <f t="shared" si="55"/>
        <v>7000.3246409375961</v>
      </c>
      <c r="G81" s="9">
        <f t="shared" si="56"/>
        <v>7389.9992799920137</v>
      </c>
      <c r="H81" s="9">
        <f t="shared" si="57"/>
        <v>9609.9229456833127</v>
      </c>
      <c r="I81" s="9">
        <f t="shared" si="58"/>
        <v>12549.421295403696</v>
      </c>
      <c r="J81" s="9">
        <f t="shared" si="59"/>
        <v>13856.278379516758</v>
      </c>
      <c r="K81" s="9">
        <f t="shared" si="60"/>
        <v>14546.863990176733</v>
      </c>
      <c r="L81" s="9">
        <f t="shared" si="61"/>
        <v>15107.559490986941</v>
      </c>
      <c r="M81" s="9">
        <f t="shared" si="62"/>
        <v>12749.771927695894</v>
      </c>
      <c r="N81" s="10">
        <f t="shared" si="63"/>
        <v>13162.357577091194</v>
      </c>
      <c r="O81" s="10">
        <f t="shared" si="64"/>
        <v>13968.641075472069</v>
      </c>
      <c r="P81" s="10">
        <f t="shared" si="65"/>
        <v>15853.846170495352</v>
      </c>
      <c r="Q81" s="10">
        <f t="shared" si="66"/>
        <v>17232.487942203512</v>
      </c>
      <c r="R81" s="10">
        <f t="shared" si="67"/>
        <v>18068.581404033761</v>
      </c>
      <c r="S81" s="10">
        <f t="shared" si="70"/>
        <v>18961.749504900417</v>
      </c>
      <c r="T81" s="10">
        <f t="shared" si="69"/>
        <v>19031.118124237437</v>
      </c>
      <c r="W81" s="11" t="s">
        <v>12</v>
      </c>
      <c r="X81" s="51">
        <v>1130282</v>
      </c>
      <c r="Y81" s="51">
        <v>1130990</v>
      </c>
      <c r="Z81" s="51">
        <v>1135421</v>
      </c>
      <c r="AA81" s="51">
        <v>1143615</v>
      </c>
      <c r="AB81" s="51">
        <v>1150009</v>
      </c>
      <c r="AC81" s="51">
        <v>1152765</v>
      </c>
      <c r="AD81" s="51">
        <v>1164633</v>
      </c>
      <c r="AE81" s="51">
        <v>1167003</v>
      </c>
      <c r="AF81" s="51">
        <v>1168096</v>
      </c>
      <c r="AG81" s="51">
        <v>1169467</v>
      </c>
      <c r="AH81" s="51">
        <v>1171522</v>
      </c>
      <c r="AI81" s="51">
        <v>1173995</v>
      </c>
      <c r="AJ81" s="51">
        <v>1176521</v>
      </c>
      <c r="AK81" s="51">
        <v>1179411</v>
      </c>
      <c r="AL81" s="51">
        <v>1182665</v>
      </c>
      <c r="AM81" s="51">
        <v>1182563</v>
      </c>
      <c r="AN81" s="88">
        <v>1182488</v>
      </c>
      <c r="AO81" s="51">
        <v>1209381</v>
      </c>
      <c r="AP81" s="96">
        <v>1223124</v>
      </c>
    </row>
    <row r="82" spans="1:42" ht="15" customHeight="1" x14ac:dyDescent="0.2">
      <c r="A82" s="11" t="s">
        <v>13</v>
      </c>
      <c r="B82" s="9">
        <f t="shared" si="51"/>
        <v>2107.3146775882224</v>
      </c>
      <c r="C82" s="9">
        <f t="shared" si="52"/>
        <v>2055.2638863475354</v>
      </c>
      <c r="D82" s="9">
        <f t="shared" si="53"/>
        <v>2360.3149687435607</v>
      </c>
      <c r="E82" s="9">
        <f t="shared" si="54"/>
        <v>2227.5312158199627</v>
      </c>
      <c r="F82" s="9">
        <f t="shared" si="55"/>
        <v>2522.0574348269715</v>
      </c>
      <c r="G82" s="9">
        <f t="shared" si="56"/>
        <v>2513.8826264959221</v>
      </c>
      <c r="H82" s="9">
        <f t="shared" si="57"/>
        <v>3339.5565298787824</v>
      </c>
      <c r="I82" s="9">
        <f t="shared" si="58"/>
        <v>5578.9217218956355</v>
      </c>
      <c r="J82" s="9">
        <f t="shared" si="59"/>
        <v>4809.8247111127885</v>
      </c>
      <c r="K82" s="9">
        <f t="shared" si="60"/>
        <v>5316.029865031217</v>
      </c>
      <c r="L82" s="9">
        <f t="shared" si="61"/>
        <v>4707.5477188835002</v>
      </c>
      <c r="M82" s="9">
        <f t="shared" si="62"/>
        <v>4482.8352343327342</v>
      </c>
      <c r="N82" s="10">
        <f t="shared" si="63"/>
        <v>5341.447075733874</v>
      </c>
      <c r="O82" s="10">
        <f t="shared" si="64"/>
        <v>6608.6303915437556</v>
      </c>
      <c r="P82" s="10">
        <f t="shared" si="65"/>
        <v>7552.068029523648</v>
      </c>
      <c r="Q82" s="10">
        <f t="shared" si="66"/>
        <v>6879.6364808459612</v>
      </c>
      <c r="R82" s="10">
        <f t="shared" si="67"/>
        <v>8266.5996907245044</v>
      </c>
      <c r="S82" s="10">
        <f t="shared" si="70"/>
        <v>9300.5115936103866</v>
      </c>
      <c r="T82" s="10">
        <f t="shared" si="69"/>
        <v>9056.9191776208118</v>
      </c>
      <c r="W82" s="11" t="s">
        <v>13</v>
      </c>
      <c r="X82" s="51">
        <v>638981</v>
      </c>
      <c r="Y82" s="51">
        <v>639423</v>
      </c>
      <c r="Z82" s="51">
        <v>640508</v>
      </c>
      <c r="AA82" s="51">
        <v>641822</v>
      </c>
      <c r="AB82" s="51">
        <v>641945</v>
      </c>
      <c r="AC82" s="51">
        <v>641661</v>
      </c>
      <c r="AD82" s="51">
        <v>638848</v>
      </c>
      <c r="AE82" s="51">
        <v>637739</v>
      </c>
      <c r="AF82" s="51">
        <v>636321</v>
      </c>
      <c r="AG82" s="51">
        <v>635258</v>
      </c>
      <c r="AH82" s="51">
        <v>633659</v>
      </c>
      <c r="AI82" s="51">
        <v>631988</v>
      </c>
      <c r="AJ82" s="51">
        <v>630352</v>
      </c>
      <c r="AK82" s="51">
        <v>628808</v>
      </c>
      <c r="AL82" s="51">
        <v>627315</v>
      </c>
      <c r="AM82" s="51">
        <v>623739</v>
      </c>
      <c r="AN82" s="88">
        <v>623686</v>
      </c>
      <c r="AO82" s="51">
        <v>629823</v>
      </c>
      <c r="AP82" s="96">
        <v>632790</v>
      </c>
    </row>
    <row r="83" spans="1:42" ht="15" customHeight="1" x14ac:dyDescent="0.2">
      <c r="A83" s="11" t="s">
        <v>14</v>
      </c>
      <c r="B83" s="9">
        <f t="shared" si="51"/>
        <v>2718.3013208636867</v>
      </c>
      <c r="C83" s="9">
        <f t="shared" si="52"/>
        <v>2983.2678442162601</v>
      </c>
      <c r="D83" s="9">
        <f t="shared" si="53"/>
        <v>2954.1846271186455</v>
      </c>
      <c r="E83" s="9">
        <f t="shared" si="54"/>
        <v>2773.7871413176067</v>
      </c>
      <c r="F83" s="9">
        <f t="shared" si="55"/>
        <v>2633.1247431519887</v>
      </c>
      <c r="G83" s="9">
        <f t="shared" si="56"/>
        <v>3026.0667379106749</v>
      </c>
      <c r="H83" s="9">
        <f t="shared" si="57"/>
        <v>3592.0469440091188</v>
      </c>
      <c r="I83" s="9">
        <f t="shared" si="58"/>
        <v>3939.2054716268995</v>
      </c>
      <c r="J83" s="9">
        <f t="shared" si="59"/>
        <v>3844.9398543950983</v>
      </c>
      <c r="K83" s="9">
        <f t="shared" si="60"/>
        <v>4699.1530358254058</v>
      </c>
      <c r="L83" s="9">
        <f t="shared" si="61"/>
        <v>4342.8545812669372</v>
      </c>
      <c r="M83" s="9">
        <f t="shared" si="62"/>
        <v>4505.0313846802401</v>
      </c>
      <c r="N83" s="10">
        <f t="shared" si="63"/>
        <v>5784.205038244605</v>
      </c>
      <c r="O83" s="10">
        <f t="shared" si="64"/>
        <v>6096.1229553008088</v>
      </c>
      <c r="P83" s="10">
        <f t="shared" si="65"/>
        <v>6555.0103967309742</v>
      </c>
      <c r="Q83" s="10">
        <f t="shared" si="66"/>
        <v>6319.0243417465326</v>
      </c>
      <c r="R83" s="10">
        <f t="shared" si="67"/>
        <v>6701.6382422560991</v>
      </c>
      <c r="S83" s="10">
        <f t="shared" si="70"/>
        <v>7431.3449366571285</v>
      </c>
      <c r="T83" s="10">
        <f t="shared" si="69"/>
        <v>8500.7824156971183</v>
      </c>
      <c r="W83" s="11" t="s">
        <v>14</v>
      </c>
      <c r="X83" s="51">
        <v>590447</v>
      </c>
      <c r="Y83" s="51">
        <v>589869</v>
      </c>
      <c r="Z83" s="51">
        <v>590000</v>
      </c>
      <c r="AA83" s="51">
        <v>591087</v>
      </c>
      <c r="AB83" s="51">
        <v>591303</v>
      </c>
      <c r="AC83" s="51">
        <v>590459</v>
      </c>
      <c r="AD83" s="51">
        <v>589596</v>
      </c>
      <c r="AE83" s="51">
        <v>588198</v>
      </c>
      <c r="AF83" s="51">
        <v>586244</v>
      </c>
      <c r="AG83" s="51">
        <v>584948</v>
      </c>
      <c r="AH83" s="51">
        <v>583343</v>
      </c>
      <c r="AI83" s="51">
        <v>581990</v>
      </c>
      <c r="AJ83" s="51">
        <v>580162</v>
      </c>
      <c r="AK83" s="51">
        <v>578992</v>
      </c>
      <c r="AL83" s="51">
        <v>577718</v>
      </c>
      <c r="AM83" s="51">
        <v>573068</v>
      </c>
      <c r="AN83" s="88">
        <v>573014</v>
      </c>
      <c r="AO83" s="51">
        <v>579265</v>
      </c>
      <c r="AP83" s="96">
        <v>580966</v>
      </c>
    </row>
    <row r="84" spans="1:42" ht="15" customHeight="1" x14ac:dyDescent="0.2">
      <c r="A84" s="11" t="s">
        <v>15</v>
      </c>
      <c r="B84" s="9">
        <f t="shared" si="51"/>
        <v>1736.3465405303052</v>
      </c>
      <c r="C84" s="9">
        <f t="shared" si="52"/>
        <v>1857.1755143774474</v>
      </c>
      <c r="D84" s="9">
        <f t="shared" si="53"/>
        <v>2202.3901024795027</v>
      </c>
      <c r="E84" s="9">
        <f t="shared" si="54"/>
        <v>2125.9232439160182</v>
      </c>
      <c r="F84" s="9">
        <f t="shared" si="55"/>
        <v>2437.3941614719897</v>
      </c>
      <c r="G84" s="9">
        <f t="shared" si="56"/>
        <v>2490.2170254165721</v>
      </c>
      <c r="H84" s="9">
        <f t="shared" si="57"/>
        <v>3995.1281167199181</v>
      </c>
      <c r="I84" s="9">
        <f t="shared" si="58"/>
        <v>3733.1367717495941</v>
      </c>
      <c r="J84" s="9">
        <f t="shared" si="59"/>
        <v>3678.8406544714899</v>
      </c>
      <c r="K84" s="9">
        <f t="shared" si="60"/>
        <v>4232.4976620416528</v>
      </c>
      <c r="L84" s="9">
        <f t="shared" si="61"/>
        <v>4285.1001971605601</v>
      </c>
      <c r="M84" s="9">
        <f t="shared" si="62"/>
        <v>4266.0785240012829</v>
      </c>
      <c r="N84" s="10">
        <f t="shared" si="63"/>
        <v>4100.6935608387803</v>
      </c>
      <c r="O84" s="10">
        <f t="shared" si="64"/>
        <v>4678.5433015866911</v>
      </c>
      <c r="P84" s="10">
        <f t="shared" si="65"/>
        <v>4654.941670679782</v>
      </c>
      <c r="Q84" s="10">
        <f t="shared" si="66"/>
        <v>5060.8414837333376</v>
      </c>
      <c r="R84" s="10">
        <f t="shared" si="67"/>
        <v>5339.4246872670237</v>
      </c>
      <c r="S84" s="10">
        <f t="shared" si="70"/>
        <v>5792.0952219167539</v>
      </c>
      <c r="T84" s="10">
        <f t="shared" si="69"/>
        <v>5705.1912867409983</v>
      </c>
      <c r="W84" s="11" t="s">
        <v>15</v>
      </c>
      <c r="X84" s="51">
        <v>1251767</v>
      </c>
      <c r="Y84" s="51">
        <v>1249909</v>
      </c>
      <c r="Z84" s="51">
        <v>1249323</v>
      </c>
      <c r="AA84" s="51">
        <v>1250168</v>
      </c>
      <c r="AB84" s="51">
        <v>1249356</v>
      </c>
      <c r="AC84" s="51">
        <v>1244739</v>
      </c>
      <c r="AD84" s="51">
        <v>1232626</v>
      </c>
      <c r="AE84" s="51">
        <v>1228046</v>
      </c>
      <c r="AF84" s="51">
        <v>1223216</v>
      </c>
      <c r="AG84" s="51">
        <v>1217943</v>
      </c>
      <c r="AH84" s="51">
        <v>1212210</v>
      </c>
      <c r="AI84" s="51">
        <v>1207063</v>
      </c>
      <c r="AJ84" s="51">
        <v>1201608</v>
      </c>
      <c r="AK84" s="51">
        <v>1196533</v>
      </c>
      <c r="AL84" s="51">
        <v>1191351</v>
      </c>
      <c r="AM84" s="51">
        <v>1180291</v>
      </c>
      <c r="AN84" s="88">
        <v>1180180</v>
      </c>
      <c r="AO84" s="51">
        <v>1187776</v>
      </c>
      <c r="AP84" s="96">
        <v>1190143</v>
      </c>
    </row>
    <row r="87" spans="1:42" ht="15" x14ac:dyDescent="0.25">
      <c r="A87" s="35" t="s">
        <v>100</v>
      </c>
      <c r="B87" s="2"/>
      <c r="C87" s="2"/>
      <c r="D87" s="2"/>
      <c r="E87" s="2"/>
      <c r="F87" s="2"/>
      <c r="G87" s="2"/>
      <c r="H87" s="2"/>
      <c r="I87" s="2"/>
      <c r="J87" s="2"/>
      <c r="K87" s="2"/>
      <c r="L87" s="2"/>
      <c r="M87" s="2"/>
      <c r="N87" s="37"/>
      <c r="O87" s="37"/>
      <c r="P87" s="36"/>
      <c r="Q87" s="36"/>
      <c r="R87" s="36"/>
      <c r="S87" s="36"/>
      <c r="T87" s="36"/>
      <c r="U87" s="47"/>
      <c r="V87" s="47"/>
      <c r="W87" s="56" t="s">
        <v>108</v>
      </c>
      <c r="X87" s="36"/>
      <c r="Y87" s="36"/>
      <c r="Z87" s="36"/>
      <c r="AA87" s="36"/>
      <c r="AB87" s="36"/>
      <c r="AC87" s="36"/>
      <c r="AD87" s="36"/>
      <c r="AE87" s="36"/>
      <c r="AF87" s="36"/>
      <c r="AG87" s="36"/>
      <c r="AH87" s="36"/>
      <c r="AI87" s="36"/>
      <c r="AJ87" s="36"/>
      <c r="AK87" s="36"/>
      <c r="AL87" s="36"/>
      <c r="AM87" s="36"/>
      <c r="AN87" s="36"/>
      <c r="AO87" s="94"/>
      <c r="AP87" s="94"/>
    </row>
    <row r="88" spans="1:42" x14ac:dyDescent="0.2">
      <c r="A88" s="35"/>
      <c r="B88" s="2"/>
      <c r="C88" s="2"/>
      <c r="D88" s="2"/>
      <c r="E88" s="2"/>
      <c r="F88" s="2"/>
      <c r="G88" s="2"/>
      <c r="H88" s="2"/>
      <c r="I88" s="2"/>
      <c r="J88" s="2"/>
      <c r="K88" s="2"/>
      <c r="L88" s="2"/>
      <c r="M88" s="2"/>
      <c r="N88" s="37"/>
      <c r="O88" s="37"/>
      <c r="P88" s="36"/>
      <c r="Q88" s="36"/>
      <c r="R88" s="36"/>
      <c r="S88" s="36"/>
      <c r="T88" s="36"/>
      <c r="U88" s="36"/>
      <c r="V88" s="36"/>
      <c r="W88" s="36"/>
      <c r="X88" s="57"/>
      <c r="Y88" s="57"/>
      <c r="Z88" s="57"/>
      <c r="AA88" s="57"/>
      <c r="AB88" s="57"/>
      <c r="AC88" s="45"/>
      <c r="AD88" s="57"/>
      <c r="AE88" s="57"/>
      <c r="AF88" s="57"/>
      <c r="AG88" s="57"/>
      <c r="AH88" s="57"/>
      <c r="AI88" s="57"/>
      <c r="AJ88" s="57"/>
      <c r="AK88" s="57"/>
      <c r="AL88" s="36"/>
      <c r="AM88" s="36"/>
      <c r="AN88" s="36"/>
      <c r="AO88" s="94"/>
      <c r="AP88" s="94"/>
    </row>
    <row r="89" spans="1:42" ht="15.75" customHeight="1" thickBot="1" x14ac:dyDescent="0.3">
      <c r="A89" s="3" t="s">
        <v>16</v>
      </c>
      <c r="B89" s="4"/>
      <c r="C89" s="4"/>
      <c r="D89" s="4"/>
      <c r="E89" s="4"/>
      <c r="F89" s="4"/>
      <c r="G89" s="4"/>
      <c r="H89" s="4"/>
      <c r="I89" s="4"/>
      <c r="J89" s="4"/>
      <c r="K89" s="4"/>
      <c r="L89" s="4"/>
      <c r="M89" s="4"/>
      <c r="N89" s="12"/>
      <c r="P89" s="32"/>
      <c r="Q89" s="32"/>
      <c r="R89" s="32"/>
      <c r="S89" s="12"/>
      <c r="T89" s="12" t="s">
        <v>42</v>
      </c>
      <c r="W89" s="85" t="s">
        <v>171</v>
      </c>
      <c r="X89" s="4"/>
      <c r="Y89" s="4"/>
      <c r="Z89" s="4"/>
      <c r="AA89" s="4"/>
      <c r="AB89" s="4"/>
      <c r="AC89" s="107" t="s">
        <v>175</v>
      </c>
      <c r="AD89" s="4"/>
      <c r="AE89" s="4"/>
      <c r="AF89" s="4"/>
      <c r="AG89" s="4"/>
      <c r="AH89" s="4"/>
      <c r="AI89" s="4"/>
      <c r="AJ89" s="13"/>
      <c r="AK89" s="86"/>
      <c r="AL89" s="86"/>
      <c r="AM89" s="86"/>
      <c r="AO89" s="116"/>
      <c r="AP89" s="114" t="s">
        <v>101</v>
      </c>
    </row>
    <row r="90" spans="1:42" ht="18" customHeight="1" thickBot="1" x14ac:dyDescent="0.25">
      <c r="A90" s="34" t="s">
        <v>24</v>
      </c>
      <c r="B90" s="41">
        <v>2005</v>
      </c>
      <c r="C90" s="41">
        <v>2006</v>
      </c>
      <c r="D90" s="41">
        <v>2007</v>
      </c>
      <c r="E90" s="41">
        <v>2008</v>
      </c>
      <c r="F90" s="41">
        <v>2009</v>
      </c>
      <c r="G90" s="41">
        <v>2010</v>
      </c>
      <c r="H90" s="41">
        <v>2011</v>
      </c>
      <c r="I90" s="41">
        <v>2012</v>
      </c>
      <c r="J90" s="41">
        <v>2013</v>
      </c>
      <c r="K90" s="41">
        <v>2014</v>
      </c>
      <c r="L90" s="41">
        <v>2015</v>
      </c>
      <c r="M90" s="41">
        <v>2016</v>
      </c>
      <c r="N90" s="42">
        <v>2017</v>
      </c>
      <c r="O90" s="42">
        <v>2018</v>
      </c>
      <c r="P90" s="42">
        <v>2019</v>
      </c>
      <c r="Q90" s="42">
        <v>2020</v>
      </c>
      <c r="R90" s="42">
        <v>2021</v>
      </c>
      <c r="S90" s="42">
        <v>2022</v>
      </c>
      <c r="T90" s="42">
        <v>2023</v>
      </c>
      <c r="W90" s="64" t="s">
        <v>24</v>
      </c>
      <c r="X90" s="65">
        <v>2005</v>
      </c>
      <c r="Y90" s="65">
        <v>2006</v>
      </c>
      <c r="Z90" s="65">
        <v>2007</v>
      </c>
      <c r="AA90" s="65">
        <v>2008</v>
      </c>
      <c r="AB90" s="65">
        <v>2009</v>
      </c>
      <c r="AC90" s="65">
        <v>2010</v>
      </c>
      <c r="AD90" s="65">
        <v>2011</v>
      </c>
      <c r="AE90" s="65">
        <v>2012</v>
      </c>
      <c r="AF90" s="65">
        <v>2013</v>
      </c>
      <c r="AG90" s="65">
        <v>2014</v>
      </c>
      <c r="AH90" s="65">
        <v>2015</v>
      </c>
      <c r="AI90" s="65">
        <v>2016</v>
      </c>
      <c r="AJ90" s="65">
        <v>2017</v>
      </c>
      <c r="AK90" s="65">
        <v>2018</v>
      </c>
      <c r="AL90" s="65">
        <v>2019</v>
      </c>
      <c r="AM90" s="65">
        <v>2020</v>
      </c>
      <c r="AN90" s="65">
        <v>2021</v>
      </c>
      <c r="AO90" s="66">
        <v>2022</v>
      </c>
      <c r="AP90" s="66">
        <v>2023</v>
      </c>
    </row>
    <row r="91" spans="1:42" ht="22.5" x14ac:dyDescent="0.2">
      <c r="A91" s="5" t="s">
        <v>1</v>
      </c>
      <c r="B91" s="6">
        <f t="shared" ref="B91:B105" si="71">B5*1000/X91</f>
        <v>879.53346039942153</v>
      </c>
      <c r="C91" s="6">
        <f t="shared" ref="C91:C105" si="72">C5*1000/Y91</f>
        <v>906.53784724503282</v>
      </c>
      <c r="D91" s="6">
        <f t="shared" ref="D91:D105" si="73">D5*1000/Z91</f>
        <v>1016.6151193392553</v>
      </c>
      <c r="E91" s="6">
        <f t="shared" ref="E91:E105" si="74">E5*1000/AA91</f>
        <v>981.57962959919632</v>
      </c>
      <c r="F91" s="6">
        <f t="shared" ref="F91:F105" si="75">F5*1000/AB91</f>
        <v>998.30820303461257</v>
      </c>
      <c r="G91" s="6">
        <f t="shared" ref="G91:G105" si="76">G5*1000/AC91</f>
        <v>1013.0700898616153</v>
      </c>
      <c r="H91" s="6">
        <f t="shared" ref="H91:H105" si="77">H5*1000/AD91</f>
        <v>1126.6938612989873</v>
      </c>
      <c r="I91" s="6">
        <f t="shared" ref="I91:I105" si="78">I5*1000/AE91</f>
        <v>1199.4194350253772</v>
      </c>
      <c r="J91" s="6">
        <f t="shared" ref="J91:J105" si="79">J5*1000/AF91</f>
        <v>1256.1889599661563</v>
      </c>
      <c r="K91" s="6">
        <f t="shared" ref="K91:K105" si="80">K5*1000/AG91</f>
        <v>1320.6068952466123</v>
      </c>
      <c r="L91" s="6">
        <f t="shared" ref="L91:L105" si="81">L5*1000/AH91</f>
        <v>1334.6206827198987</v>
      </c>
      <c r="M91" s="6">
        <f t="shared" ref="M91:M105" si="82">M5*1000/AI91</f>
        <v>1217.779120160619</v>
      </c>
      <c r="N91" s="7">
        <f t="shared" ref="N91:N105" si="83">N5*1000/AJ91</f>
        <v>1296.1235923160734</v>
      </c>
      <c r="O91" s="7">
        <f t="shared" ref="O91:O105" si="84">O5*1000/AK91</f>
        <v>1370.6073094746041</v>
      </c>
      <c r="P91" s="7">
        <f t="shared" ref="P91:P105" si="85">P5*1000/AL91</f>
        <v>1408.5688730036302</v>
      </c>
      <c r="Q91" s="7">
        <f t="shared" ref="Q91:Q105" si="86">Q5*1000/AM91</f>
        <v>1400.5088762504581</v>
      </c>
      <c r="R91" s="7">
        <f t="shared" ref="R91:T105" si="87">R5*1000/AN91</f>
        <v>1440.0569903844396</v>
      </c>
      <c r="S91" s="7">
        <f t="shared" ref="S91:T105" si="88">S5*1000/AO91</f>
        <v>1547.8161197549823</v>
      </c>
      <c r="T91" s="7">
        <f t="shared" si="87"/>
        <v>1634.5218071289369</v>
      </c>
      <c r="W91" s="5" t="s">
        <v>1</v>
      </c>
      <c r="X91" s="46">
        <v>43370.431094999978</v>
      </c>
      <c r="Y91" s="46">
        <v>47729.119740000009</v>
      </c>
      <c r="Z91" s="46">
        <v>49191.564220000029</v>
      </c>
      <c r="AA91" s="46">
        <v>50807.877074999997</v>
      </c>
      <c r="AB91" s="46">
        <v>50960.834404999994</v>
      </c>
      <c r="AC91" s="46">
        <v>52290.130919999974</v>
      </c>
      <c r="AD91" s="46">
        <v>55696.942279999996</v>
      </c>
      <c r="AE91" s="46">
        <v>60329.443785000025</v>
      </c>
      <c r="AF91" s="46">
        <v>61975.855935000007</v>
      </c>
      <c r="AG91" s="46">
        <v>64443.451845000018</v>
      </c>
      <c r="AH91" s="46">
        <v>66433.399945000012</v>
      </c>
      <c r="AI91" s="46">
        <v>65782.994585719804</v>
      </c>
      <c r="AJ91" s="46">
        <v>69735.652770939807</v>
      </c>
      <c r="AK91" s="46">
        <v>74969.488901048055</v>
      </c>
      <c r="AL91" s="46">
        <v>79245.004599164444</v>
      </c>
      <c r="AM91" s="46">
        <v>80958.077025784718</v>
      </c>
      <c r="AN91" s="87">
        <v>84670.51455140773</v>
      </c>
      <c r="AO91" s="46">
        <v>86124.603666839161</v>
      </c>
      <c r="AP91" s="108">
        <v>85468.419866542681</v>
      </c>
    </row>
    <row r="92" spans="1:42" ht="15" customHeight="1" x14ac:dyDescent="0.2">
      <c r="A92" s="8" t="s">
        <v>2</v>
      </c>
      <c r="B92" s="9">
        <f t="shared" si="71"/>
        <v>899.89565361380517</v>
      </c>
      <c r="C92" s="9">
        <f t="shared" si="72"/>
        <v>947.53793402784061</v>
      </c>
      <c r="D92" s="9">
        <f t="shared" si="73"/>
        <v>1075.4749564755843</v>
      </c>
      <c r="E92" s="9">
        <f t="shared" si="74"/>
        <v>1057.4236631773726</v>
      </c>
      <c r="F92" s="9">
        <f t="shared" si="75"/>
        <v>1066.3877727869735</v>
      </c>
      <c r="G92" s="9">
        <f t="shared" si="76"/>
        <v>1045.1555013076911</v>
      </c>
      <c r="H92" s="9">
        <f t="shared" si="77"/>
        <v>1092.7424643598222</v>
      </c>
      <c r="I92" s="9">
        <f t="shared" si="78"/>
        <v>1131.9931759504061</v>
      </c>
      <c r="J92" s="9">
        <f t="shared" si="79"/>
        <v>1125.6915723614443</v>
      </c>
      <c r="K92" s="9">
        <f t="shared" si="80"/>
        <v>1268.9472126565358</v>
      </c>
      <c r="L92" s="9">
        <f t="shared" si="81"/>
        <v>1407.5499627862323</v>
      </c>
      <c r="M92" s="9">
        <f t="shared" si="82"/>
        <v>1253.3753976648136</v>
      </c>
      <c r="N92" s="10">
        <f t="shared" si="83"/>
        <v>1313.4552691908589</v>
      </c>
      <c r="O92" s="10">
        <f t="shared" si="84"/>
        <v>1378.4893798257365</v>
      </c>
      <c r="P92" s="10">
        <f t="shared" si="85"/>
        <v>1411.6993055572889</v>
      </c>
      <c r="Q92" s="10">
        <f t="shared" si="86"/>
        <v>1494.0871881340013</v>
      </c>
      <c r="R92" s="10">
        <f t="shared" si="87"/>
        <v>1567.0732121538549</v>
      </c>
      <c r="S92" s="10">
        <f t="shared" si="88"/>
        <v>1639.8969804442272</v>
      </c>
      <c r="T92" s="10">
        <f t="shared" si="88"/>
        <v>1728.3046411755447</v>
      </c>
      <c r="W92" s="8" t="s">
        <v>2</v>
      </c>
      <c r="X92" s="51">
        <v>17696.50648499998</v>
      </c>
      <c r="Y92" s="51">
        <v>19507.983455000012</v>
      </c>
      <c r="Z92" s="51">
        <v>20719.228510000026</v>
      </c>
      <c r="AA92" s="51">
        <v>20293.631849999991</v>
      </c>
      <c r="AB92" s="51">
        <v>19671.871869999992</v>
      </c>
      <c r="AC92" s="51">
        <v>19980.222649999982</v>
      </c>
      <c r="AD92" s="51">
        <v>20994.350844999994</v>
      </c>
      <c r="AE92" s="51">
        <v>21810.386630000008</v>
      </c>
      <c r="AF92" s="51">
        <v>23243.262774999996</v>
      </c>
      <c r="AG92" s="51">
        <v>23202.534349999998</v>
      </c>
      <c r="AH92" s="51">
        <v>23444.630260000013</v>
      </c>
      <c r="AI92" s="51">
        <v>22045.9803344348</v>
      </c>
      <c r="AJ92" s="51">
        <v>24389.010990637616</v>
      </c>
      <c r="AK92" s="51">
        <v>26745.159916014494</v>
      </c>
      <c r="AL92" s="51">
        <v>28415.916572210488</v>
      </c>
      <c r="AM92" s="51">
        <v>29086.450150452361</v>
      </c>
      <c r="AN92" s="88">
        <v>30244.927971133227</v>
      </c>
      <c r="AO92" s="51">
        <v>31549.462396826879</v>
      </c>
      <c r="AP92" s="96">
        <v>31917.523521536677</v>
      </c>
    </row>
    <row r="93" spans="1:42" ht="15" customHeight="1" x14ac:dyDescent="0.2">
      <c r="A93" s="11" t="s">
        <v>3</v>
      </c>
      <c r="B93" s="9">
        <f t="shared" si="71"/>
        <v>1008.7795179431753</v>
      </c>
      <c r="C93" s="9">
        <f t="shared" si="72"/>
        <v>1085.4037629037455</v>
      </c>
      <c r="D93" s="9">
        <f t="shared" si="73"/>
        <v>1255.1510867600011</v>
      </c>
      <c r="E93" s="9">
        <f t="shared" si="74"/>
        <v>1090.0709024994787</v>
      </c>
      <c r="F93" s="9">
        <f t="shared" si="75"/>
        <v>1055.6328435228932</v>
      </c>
      <c r="G93" s="9">
        <f t="shared" si="76"/>
        <v>1124.5512629071784</v>
      </c>
      <c r="H93" s="9">
        <f t="shared" si="77"/>
        <v>1142.6262664234962</v>
      </c>
      <c r="I93" s="9">
        <f t="shared" si="78"/>
        <v>1203.2716800111689</v>
      </c>
      <c r="J93" s="9">
        <f t="shared" si="79"/>
        <v>1705.6408048270755</v>
      </c>
      <c r="K93" s="9">
        <f t="shared" si="80"/>
        <v>1733.7024861047719</v>
      </c>
      <c r="L93" s="9">
        <f t="shared" si="81"/>
        <v>1607.9854538595091</v>
      </c>
      <c r="M93" s="9">
        <f t="shared" si="82"/>
        <v>1624.1784927460749</v>
      </c>
      <c r="N93" s="10">
        <f t="shared" si="83"/>
        <v>1988.8002432365822</v>
      </c>
      <c r="O93" s="10">
        <f t="shared" si="84"/>
        <v>2073.9005829379525</v>
      </c>
      <c r="P93" s="10">
        <f t="shared" si="85"/>
        <v>2048.1685628033006</v>
      </c>
      <c r="Q93" s="10">
        <f t="shared" si="86"/>
        <v>1752.8373252976553</v>
      </c>
      <c r="R93" s="10">
        <f t="shared" si="87"/>
        <v>1872.3451239253416</v>
      </c>
      <c r="S93" s="10">
        <f t="shared" si="88"/>
        <v>2056.4494321288553</v>
      </c>
      <c r="T93" s="10">
        <f t="shared" si="88"/>
        <v>2115.7878987581116</v>
      </c>
      <c r="W93" s="11" t="s">
        <v>3</v>
      </c>
      <c r="X93" s="51">
        <v>4631.5077049999991</v>
      </c>
      <c r="Y93" s="51">
        <v>4980.4779149999995</v>
      </c>
      <c r="Z93" s="51">
        <v>4989.5521950000011</v>
      </c>
      <c r="AA93" s="51">
        <v>5164.5570000000007</v>
      </c>
      <c r="AB93" s="51">
        <v>5397.102880000004</v>
      </c>
      <c r="AC93" s="51">
        <v>5350.8140700000013</v>
      </c>
      <c r="AD93" s="51">
        <v>5557.4749649999967</v>
      </c>
      <c r="AE93" s="51">
        <v>5549.4498049999975</v>
      </c>
      <c r="AF93" s="51">
        <v>5697.7541300000012</v>
      </c>
      <c r="AG93" s="51">
        <v>5698.1178600000039</v>
      </c>
      <c r="AH93" s="51">
        <v>6213.0570000000034</v>
      </c>
      <c r="AI93" s="51">
        <v>6880.5968023991354</v>
      </c>
      <c r="AJ93" s="51">
        <v>7218.9436779540447</v>
      </c>
      <c r="AK93" s="51">
        <v>7880.3765528848126</v>
      </c>
      <c r="AL93" s="51">
        <v>8183.1704643780604</v>
      </c>
      <c r="AM93" s="51">
        <v>8397.5382216686558</v>
      </c>
      <c r="AN93" s="88">
        <v>8385.0804758721806</v>
      </c>
      <c r="AO93" s="51">
        <v>8583.8474703672</v>
      </c>
      <c r="AP93" s="96">
        <v>8730.4769209603619</v>
      </c>
    </row>
    <row r="94" spans="1:42" ht="15" customHeight="1" x14ac:dyDescent="0.2">
      <c r="A94" s="11" t="s">
        <v>4</v>
      </c>
      <c r="B94" s="9">
        <f t="shared" si="71"/>
        <v>980.3729571961951</v>
      </c>
      <c r="C94" s="9">
        <f t="shared" si="72"/>
        <v>945.76167767683182</v>
      </c>
      <c r="D94" s="9">
        <f t="shared" si="73"/>
        <v>983.182424910431</v>
      </c>
      <c r="E94" s="9">
        <f t="shared" si="74"/>
        <v>1037.6793709577526</v>
      </c>
      <c r="F94" s="9">
        <f t="shared" si="75"/>
        <v>1013.3979137597526</v>
      </c>
      <c r="G94" s="9">
        <f t="shared" si="76"/>
        <v>998.89082198560686</v>
      </c>
      <c r="H94" s="9">
        <f t="shared" si="77"/>
        <v>1030.1449809302355</v>
      </c>
      <c r="I94" s="9">
        <f t="shared" si="78"/>
        <v>1204.2271802202167</v>
      </c>
      <c r="J94" s="9">
        <f t="shared" si="79"/>
        <v>1194.899315427592</v>
      </c>
      <c r="K94" s="9">
        <f t="shared" si="80"/>
        <v>1135.1572929581221</v>
      </c>
      <c r="L94" s="9">
        <f t="shared" si="81"/>
        <v>1179.5815107135393</v>
      </c>
      <c r="M94" s="9">
        <f t="shared" si="82"/>
        <v>1197.0224180152504</v>
      </c>
      <c r="N94" s="10">
        <f t="shared" si="83"/>
        <v>1150.4522719946574</v>
      </c>
      <c r="O94" s="10">
        <f t="shared" si="84"/>
        <v>1333.6039343029001</v>
      </c>
      <c r="P94" s="10">
        <f t="shared" si="85"/>
        <v>1403.5865565449674</v>
      </c>
      <c r="Q94" s="10">
        <f t="shared" si="86"/>
        <v>1211.692329360957</v>
      </c>
      <c r="R94" s="10">
        <f t="shared" si="87"/>
        <v>1235.5072893369543</v>
      </c>
      <c r="S94" s="10">
        <f t="shared" si="88"/>
        <v>1375.9863499629275</v>
      </c>
      <c r="T94" s="10">
        <f t="shared" si="88"/>
        <v>1433.0497093718222</v>
      </c>
      <c r="W94" s="11" t="s">
        <v>4</v>
      </c>
      <c r="X94" s="51">
        <v>1630.1345200000001</v>
      </c>
      <c r="Y94" s="51">
        <v>1814.6398299999994</v>
      </c>
      <c r="Z94" s="51">
        <v>1815.1930249999998</v>
      </c>
      <c r="AA94" s="51">
        <v>1894.7534999999998</v>
      </c>
      <c r="AB94" s="51">
        <v>2033.2269999999994</v>
      </c>
      <c r="AC94" s="51">
        <v>2115.9227550000001</v>
      </c>
      <c r="AD94" s="51">
        <v>2128.6654699999995</v>
      </c>
      <c r="AE94" s="51">
        <v>2106.6771550000017</v>
      </c>
      <c r="AF94" s="51">
        <v>2120.8333600000005</v>
      </c>
      <c r="AG94" s="51">
        <v>2192.1609150000004</v>
      </c>
      <c r="AH94" s="51">
        <v>2259.0501849999991</v>
      </c>
      <c r="AI94" s="51">
        <v>2377.7289848506189</v>
      </c>
      <c r="AJ94" s="51">
        <v>2544.6218136147927</v>
      </c>
      <c r="AK94" s="51">
        <v>2580.6777549675307</v>
      </c>
      <c r="AL94" s="51">
        <v>2684.387822636701</v>
      </c>
      <c r="AM94" s="51">
        <v>2784.1791868641239</v>
      </c>
      <c r="AN94" s="88">
        <v>2981.4753243024984</v>
      </c>
      <c r="AO94" s="51">
        <v>2995.3514861515009</v>
      </c>
      <c r="AP94" s="96">
        <v>2913.6754416502959</v>
      </c>
    </row>
    <row r="95" spans="1:42" ht="15" customHeight="1" x14ac:dyDescent="0.2">
      <c r="A95" s="11" t="s">
        <v>5</v>
      </c>
      <c r="B95" s="9">
        <f t="shared" si="71"/>
        <v>789.01233760107164</v>
      </c>
      <c r="C95" s="9">
        <f t="shared" si="72"/>
        <v>741.29601270253113</v>
      </c>
      <c r="D95" s="9">
        <f t="shared" si="73"/>
        <v>715.17529830044123</v>
      </c>
      <c r="E95" s="9">
        <f t="shared" si="74"/>
        <v>985.8873028197969</v>
      </c>
      <c r="F95" s="9">
        <f t="shared" si="75"/>
        <v>819.68487488780738</v>
      </c>
      <c r="G95" s="9">
        <f t="shared" si="76"/>
        <v>1186.9903084744053</v>
      </c>
      <c r="H95" s="9">
        <f t="shared" si="77"/>
        <v>1429.1754526336792</v>
      </c>
      <c r="I95" s="9">
        <f t="shared" si="78"/>
        <v>1393.3769055691455</v>
      </c>
      <c r="J95" s="9">
        <f t="shared" si="79"/>
        <v>1526.1682458998105</v>
      </c>
      <c r="K95" s="9">
        <f t="shared" si="80"/>
        <v>1482.2114328032862</v>
      </c>
      <c r="L95" s="9">
        <f t="shared" si="81"/>
        <v>1550.7308089643384</v>
      </c>
      <c r="M95" s="9">
        <f t="shared" si="82"/>
        <v>1236.6310922172852</v>
      </c>
      <c r="N95" s="10">
        <f t="shared" si="83"/>
        <v>1268.033804664024</v>
      </c>
      <c r="O95" s="10">
        <f t="shared" si="84"/>
        <v>1392.1773257941256</v>
      </c>
      <c r="P95" s="10">
        <f t="shared" si="85"/>
        <v>1368.6051854394998</v>
      </c>
      <c r="Q95" s="10">
        <f t="shared" si="86"/>
        <v>1358.9085054680129</v>
      </c>
      <c r="R95" s="10">
        <f t="shared" si="87"/>
        <v>1517.9695379226278</v>
      </c>
      <c r="S95" s="10">
        <f t="shared" si="88"/>
        <v>1562.1816881759462</v>
      </c>
      <c r="T95" s="10">
        <f t="shared" si="88"/>
        <v>1661.8093565073027</v>
      </c>
      <c r="W95" s="11" t="s">
        <v>5</v>
      </c>
      <c r="X95" s="51">
        <v>1431.6539250000005</v>
      </c>
      <c r="Y95" s="51">
        <v>1799.3264999999999</v>
      </c>
      <c r="Z95" s="51">
        <v>1928.9160200000003</v>
      </c>
      <c r="AA95" s="51">
        <v>1792.6856699999996</v>
      </c>
      <c r="AB95" s="51">
        <v>1951.3148149999997</v>
      </c>
      <c r="AC95" s="51">
        <v>1933.4819699999996</v>
      </c>
      <c r="AD95" s="51">
        <v>2198.2213199999992</v>
      </c>
      <c r="AE95" s="51">
        <v>2712.3372899999981</v>
      </c>
      <c r="AF95" s="51">
        <v>2708.240084999999</v>
      </c>
      <c r="AG95" s="51">
        <v>3196.1035350000006</v>
      </c>
      <c r="AH95" s="51">
        <v>2970.7490000000003</v>
      </c>
      <c r="AI95" s="51">
        <v>2787.3809179919995</v>
      </c>
      <c r="AJ95" s="51">
        <v>2850.3767344041294</v>
      </c>
      <c r="AK95" s="51">
        <v>3132.8357195081844</v>
      </c>
      <c r="AL95" s="51">
        <v>3725.172750632159</v>
      </c>
      <c r="AM95" s="51">
        <v>3595.9583212113885</v>
      </c>
      <c r="AN95" s="88">
        <v>3685.9274854219411</v>
      </c>
      <c r="AO95" s="51">
        <v>3947.6116666666985</v>
      </c>
      <c r="AP95" s="96">
        <v>3799.1700709876945</v>
      </c>
    </row>
    <row r="96" spans="1:42" ht="15" customHeight="1" x14ac:dyDescent="0.2">
      <c r="A96" s="11" t="s">
        <v>6</v>
      </c>
      <c r="B96" s="9">
        <f t="shared" si="71"/>
        <v>1071.9826901756016</v>
      </c>
      <c r="C96" s="9">
        <f t="shared" si="72"/>
        <v>748.61763671812594</v>
      </c>
      <c r="D96" s="9">
        <f t="shared" si="73"/>
        <v>1102.4479038447621</v>
      </c>
      <c r="E96" s="9">
        <f t="shared" si="74"/>
        <v>873.97901533494792</v>
      </c>
      <c r="F96" s="9">
        <f t="shared" si="75"/>
        <v>876.31142035287053</v>
      </c>
      <c r="G96" s="9">
        <f t="shared" si="76"/>
        <v>1124.1919151795037</v>
      </c>
      <c r="H96" s="9">
        <f t="shared" si="77"/>
        <v>1215.1393836640093</v>
      </c>
      <c r="I96" s="9">
        <f t="shared" si="78"/>
        <v>1760.3174214003971</v>
      </c>
      <c r="J96" s="9">
        <f t="shared" si="79"/>
        <v>857.03664209036867</v>
      </c>
      <c r="K96" s="9">
        <f t="shared" si="80"/>
        <v>954.34982898539749</v>
      </c>
      <c r="L96" s="9">
        <f t="shared" si="81"/>
        <v>977.94956974611341</v>
      </c>
      <c r="M96" s="9">
        <f t="shared" si="82"/>
        <v>842.66976646503315</v>
      </c>
      <c r="N96" s="10">
        <f t="shared" si="83"/>
        <v>889.99835983133642</v>
      </c>
      <c r="O96" s="10">
        <f t="shared" si="84"/>
        <v>1032.9677718963881</v>
      </c>
      <c r="P96" s="10">
        <f t="shared" si="85"/>
        <v>1328.3976781156828</v>
      </c>
      <c r="Q96" s="10">
        <f t="shared" si="86"/>
        <v>915.28980487777721</v>
      </c>
      <c r="R96" s="10">
        <f t="shared" si="87"/>
        <v>824.11290475380849</v>
      </c>
      <c r="S96" s="10">
        <f t="shared" si="88"/>
        <v>1134.4424108321725</v>
      </c>
      <c r="T96" s="10">
        <f t="shared" si="88"/>
        <v>1503.4895238813999</v>
      </c>
      <c r="W96" s="11" t="s">
        <v>6</v>
      </c>
      <c r="X96" s="51">
        <v>69.902500000000003</v>
      </c>
      <c r="Y96" s="51">
        <v>93.86099999999999</v>
      </c>
      <c r="Z96" s="51">
        <v>69.054999999999978</v>
      </c>
      <c r="AA96" s="51">
        <v>61.949999999999996</v>
      </c>
      <c r="AB96" s="51">
        <v>97.514499999999998</v>
      </c>
      <c r="AC96" s="51">
        <v>94.026330000000002</v>
      </c>
      <c r="AD96" s="51">
        <v>102.0385</v>
      </c>
      <c r="AE96" s="51">
        <v>115.63051500000002</v>
      </c>
      <c r="AF96" s="51">
        <v>133.83897999999999</v>
      </c>
      <c r="AG96" s="51">
        <v>158.46600000000001</v>
      </c>
      <c r="AH96" s="51">
        <v>207.22997000000004</v>
      </c>
      <c r="AI96" s="51">
        <v>204.74450000000002</v>
      </c>
      <c r="AJ96" s="51">
        <v>236.65402424509995</v>
      </c>
      <c r="AK96" s="51">
        <v>237.94449999999995</v>
      </c>
      <c r="AL96" s="51">
        <v>244.50337662340004</v>
      </c>
      <c r="AM96" s="51">
        <v>269.24149999999997</v>
      </c>
      <c r="AN96" s="88">
        <v>263.92247379796754</v>
      </c>
      <c r="AO96" s="51">
        <v>274.55250000000001</v>
      </c>
      <c r="AP96" s="96">
        <v>265.00749999999999</v>
      </c>
    </row>
    <row r="97" spans="1:42" ht="15" customHeight="1" x14ac:dyDescent="0.2">
      <c r="A97" s="11" t="s">
        <v>7</v>
      </c>
      <c r="B97" s="9">
        <f t="shared" si="71"/>
        <v>845.21986822898111</v>
      </c>
      <c r="C97" s="9">
        <f t="shared" si="72"/>
        <v>746.27228968036604</v>
      </c>
      <c r="D97" s="9">
        <f t="shared" si="73"/>
        <v>822.75280922294246</v>
      </c>
      <c r="E97" s="9">
        <f t="shared" si="74"/>
        <v>1007.8408668370919</v>
      </c>
      <c r="F97" s="9">
        <f t="shared" si="75"/>
        <v>898.23387539850796</v>
      </c>
      <c r="G97" s="9">
        <f t="shared" si="76"/>
        <v>913.11201646933409</v>
      </c>
      <c r="H97" s="9">
        <f t="shared" si="77"/>
        <v>917.47344769619974</v>
      </c>
      <c r="I97" s="9">
        <f t="shared" si="78"/>
        <v>1079.8328901349789</v>
      </c>
      <c r="J97" s="9">
        <f t="shared" si="79"/>
        <v>1026.9584146763534</v>
      </c>
      <c r="K97" s="9">
        <f t="shared" si="80"/>
        <v>1085.9231420936674</v>
      </c>
      <c r="L97" s="9">
        <f t="shared" si="81"/>
        <v>1025.4252505317356</v>
      </c>
      <c r="M97" s="9">
        <f t="shared" si="82"/>
        <v>895.74071281529166</v>
      </c>
      <c r="N97" s="10">
        <f t="shared" si="83"/>
        <v>809.64779753067069</v>
      </c>
      <c r="O97" s="10">
        <f t="shared" si="84"/>
        <v>885.52559859409916</v>
      </c>
      <c r="P97" s="10">
        <f t="shared" si="85"/>
        <v>1124.8780197502253</v>
      </c>
      <c r="Q97" s="10">
        <f t="shared" si="86"/>
        <v>1316.7669466003201</v>
      </c>
      <c r="R97" s="10">
        <f t="shared" si="87"/>
        <v>1184.4313116340902</v>
      </c>
      <c r="S97" s="10">
        <f t="shared" si="88"/>
        <v>1293.3949091858387</v>
      </c>
      <c r="T97" s="10">
        <f t="shared" si="88"/>
        <v>1734.4251404728043</v>
      </c>
      <c r="W97" s="11" t="s">
        <v>7</v>
      </c>
      <c r="X97" s="51">
        <v>697.04250000000013</v>
      </c>
      <c r="Y97" s="51">
        <v>786.74300000000005</v>
      </c>
      <c r="Z97" s="51">
        <v>827.65859000000034</v>
      </c>
      <c r="AA97" s="51">
        <v>805.89814000000013</v>
      </c>
      <c r="AB97" s="51">
        <v>764.55874000000006</v>
      </c>
      <c r="AC97" s="51">
        <v>800.64195500000005</v>
      </c>
      <c r="AD97" s="51">
        <v>919.33454000000006</v>
      </c>
      <c r="AE97" s="51">
        <v>1041.50883</v>
      </c>
      <c r="AF97" s="51">
        <v>1055.9756699999996</v>
      </c>
      <c r="AG97" s="51">
        <v>1119.8125749999999</v>
      </c>
      <c r="AH97" s="51">
        <v>1069.3755000000003</v>
      </c>
      <c r="AI97" s="51">
        <v>962.71201698680034</v>
      </c>
      <c r="AJ97" s="51">
        <v>1113.8059862884002</v>
      </c>
      <c r="AK97" s="51">
        <v>1190.5966038688002</v>
      </c>
      <c r="AL97" s="51">
        <v>1180.6301278557175</v>
      </c>
      <c r="AM97" s="51">
        <v>1065.1227722789997</v>
      </c>
      <c r="AN97" s="88">
        <v>1166.0239382351585</v>
      </c>
      <c r="AO97" s="51">
        <v>1158.4609377447578</v>
      </c>
      <c r="AP97" s="96">
        <v>1142.0572026725999</v>
      </c>
    </row>
    <row r="98" spans="1:42" ht="15" customHeight="1" x14ac:dyDescent="0.2">
      <c r="A98" s="11" t="s">
        <v>8</v>
      </c>
      <c r="B98" s="9">
        <f t="shared" si="71"/>
        <v>856.87913036462442</v>
      </c>
      <c r="C98" s="9">
        <f t="shared" si="72"/>
        <v>777.81246555808411</v>
      </c>
      <c r="D98" s="9">
        <f t="shared" si="73"/>
        <v>912.42234319990928</v>
      </c>
      <c r="E98" s="9">
        <f t="shared" si="74"/>
        <v>1065.6642898926505</v>
      </c>
      <c r="F98" s="9">
        <f t="shared" si="75"/>
        <v>1045.4268097911236</v>
      </c>
      <c r="G98" s="9">
        <f t="shared" si="76"/>
        <v>1080.5769443787551</v>
      </c>
      <c r="H98" s="9">
        <f t="shared" si="77"/>
        <v>1059.8795834863827</v>
      </c>
      <c r="I98" s="9">
        <f t="shared" si="78"/>
        <v>1495.9701751142434</v>
      </c>
      <c r="J98" s="9">
        <f t="shared" si="79"/>
        <v>1144.4235485425838</v>
      </c>
      <c r="K98" s="9">
        <f t="shared" si="80"/>
        <v>1237.9103090359656</v>
      </c>
      <c r="L98" s="9">
        <f t="shared" si="81"/>
        <v>1190.9337752945028</v>
      </c>
      <c r="M98" s="9">
        <f t="shared" si="82"/>
        <v>1242.1636626210366</v>
      </c>
      <c r="N98" s="10">
        <f t="shared" si="83"/>
        <v>1321.5153705481944</v>
      </c>
      <c r="O98" s="10">
        <f t="shared" si="84"/>
        <v>1476.1728885379162</v>
      </c>
      <c r="P98" s="10">
        <f t="shared" si="85"/>
        <v>1589.0009598455138</v>
      </c>
      <c r="Q98" s="10">
        <f t="shared" si="86"/>
        <v>1626.7557674147713</v>
      </c>
      <c r="R98" s="10">
        <f t="shared" si="87"/>
        <v>1405.8020368142163</v>
      </c>
      <c r="S98" s="10">
        <f t="shared" si="88"/>
        <v>1631.3454758851226</v>
      </c>
      <c r="T98" s="10">
        <f t="shared" si="88"/>
        <v>1549.5658452289028</v>
      </c>
      <c r="W98" s="11" t="s">
        <v>8</v>
      </c>
      <c r="X98" s="51">
        <v>1295.2094999999999</v>
      </c>
      <c r="Y98" s="51">
        <v>1799.7692400000003</v>
      </c>
      <c r="Z98" s="51">
        <v>1468.2229999999997</v>
      </c>
      <c r="AA98" s="51">
        <v>1423.1474999999998</v>
      </c>
      <c r="AB98" s="51">
        <v>1372.8550450000005</v>
      </c>
      <c r="AC98" s="51">
        <v>1343.3749049999999</v>
      </c>
      <c r="AD98" s="51">
        <v>1756.0141349999997</v>
      </c>
      <c r="AE98" s="51">
        <v>1912.0663350000007</v>
      </c>
      <c r="AF98" s="51">
        <v>2067.6462599999995</v>
      </c>
      <c r="AG98" s="51">
        <v>2111.6153899999999</v>
      </c>
      <c r="AH98" s="51">
        <v>2116.0230000000006</v>
      </c>
      <c r="AI98" s="51">
        <v>2136.3158269515925</v>
      </c>
      <c r="AJ98" s="51">
        <v>2190.3368805202358</v>
      </c>
      <c r="AK98" s="51">
        <v>2321.0153586460542</v>
      </c>
      <c r="AL98" s="51">
        <v>2316.3518471185462</v>
      </c>
      <c r="AM98" s="51">
        <v>2191.2279388713005</v>
      </c>
      <c r="AN98" s="88">
        <v>2475.4286577946941</v>
      </c>
      <c r="AO98" s="51">
        <v>2228.2468818432176</v>
      </c>
      <c r="AP98" s="96">
        <v>2318.1656669405538</v>
      </c>
    </row>
    <row r="99" spans="1:42" ht="15" customHeight="1" x14ac:dyDescent="0.2">
      <c r="A99" s="11" t="s">
        <v>9</v>
      </c>
      <c r="B99" s="9">
        <f t="shared" si="71"/>
        <v>840.02758731556321</v>
      </c>
      <c r="C99" s="9">
        <f t="shared" si="72"/>
        <v>844.57739646122195</v>
      </c>
      <c r="D99" s="9">
        <f t="shared" si="73"/>
        <v>871.00256018753691</v>
      </c>
      <c r="E99" s="9">
        <f t="shared" si="74"/>
        <v>825.99902484477309</v>
      </c>
      <c r="F99" s="9">
        <f t="shared" si="75"/>
        <v>936.99379315055171</v>
      </c>
      <c r="G99" s="9">
        <f t="shared" si="76"/>
        <v>857.31615085282488</v>
      </c>
      <c r="H99" s="9">
        <f t="shared" si="77"/>
        <v>893.45568754212172</v>
      </c>
      <c r="I99" s="9">
        <f t="shared" si="78"/>
        <v>952.49612186478385</v>
      </c>
      <c r="J99" s="9">
        <f t="shared" si="79"/>
        <v>966.45580851541297</v>
      </c>
      <c r="K99" s="9">
        <f t="shared" si="80"/>
        <v>1144.1022249671025</v>
      </c>
      <c r="L99" s="9">
        <f t="shared" si="81"/>
        <v>1031.4694176064113</v>
      </c>
      <c r="M99" s="9">
        <f t="shared" si="82"/>
        <v>909.90859177463983</v>
      </c>
      <c r="N99" s="10">
        <f t="shared" si="83"/>
        <v>960.87071843476485</v>
      </c>
      <c r="O99" s="10">
        <f t="shared" si="84"/>
        <v>1039.8456905447497</v>
      </c>
      <c r="P99" s="10">
        <f t="shared" si="85"/>
        <v>1182.496354056799</v>
      </c>
      <c r="Q99" s="10">
        <f t="shared" si="86"/>
        <v>1181.0700388928694</v>
      </c>
      <c r="R99" s="10">
        <f t="shared" si="87"/>
        <v>1181.3250778900754</v>
      </c>
      <c r="S99" s="10">
        <f t="shared" si="88"/>
        <v>1246.7106816597134</v>
      </c>
      <c r="T99" s="10">
        <f t="shared" si="88"/>
        <v>1387.0830930776615</v>
      </c>
      <c r="W99" s="11" t="s">
        <v>9</v>
      </c>
      <c r="X99" s="51">
        <v>1082.3815</v>
      </c>
      <c r="Y99" s="51">
        <v>1217.8863350000001</v>
      </c>
      <c r="Z99" s="51">
        <v>1445.7378400000002</v>
      </c>
      <c r="AA99" s="51">
        <v>1521.8090000000002</v>
      </c>
      <c r="AB99" s="51">
        <v>1600.1975050000003</v>
      </c>
      <c r="AC99" s="51">
        <v>1725.1141349999994</v>
      </c>
      <c r="AD99" s="51">
        <v>1879.3288949999996</v>
      </c>
      <c r="AE99" s="51">
        <v>1763.50865</v>
      </c>
      <c r="AF99" s="51">
        <v>1955.2915750000004</v>
      </c>
      <c r="AG99" s="51">
        <v>1795.666999999999</v>
      </c>
      <c r="AH99" s="51">
        <v>1926.1316099999997</v>
      </c>
      <c r="AI99" s="51">
        <v>1986.4894190193036</v>
      </c>
      <c r="AJ99" s="51">
        <v>2239.0463212220366</v>
      </c>
      <c r="AK99" s="51">
        <v>2418.5502171296707</v>
      </c>
      <c r="AL99" s="51">
        <v>2429.8803832792496</v>
      </c>
      <c r="AM99" s="51">
        <v>2308.2722193789564</v>
      </c>
      <c r="AN99" s="88">
        <v>2331.8986322938335</v>
      </c>
      <c r="AO99" s="51">
        <v>2339.884500000001</v>
      </c>
      <c r="AP99" s="96">
        <v>2193.4850494337979</v>
      </c>
    </row>
    <row r="100" spans="1:42" ht="15" customHeight="1" x14ac:dyDescent="0.2">
      <c r="A100" s="11" t="s">
        <v>10</v>
      </c>
      <c r="B100" s="9">
        <f t="shared" si="71"/>
        <v>827.94856861809694</v>
      </c>
      <c r="C100" s="9">
        <f t="shared" si="72"/>
        <v>890.8146806463069</v>
      </c>
      <c r="D100" s="9">
        <f t="shared" si="73"/>
        <v>890.8717105338003</v>
      </c>
      <c r="E100" s="9">
        <f t="shared" si="74"/>
        <v>863.69407575070056</v>
      </c>
      <c r="F100" s="9">
        <f t="shared" si="75"/>
        <v>892.80157522016611</v>
      </c>
      <c r="G100" s="9">
        <f t="shared" si="76"/>
        <v>965.82563402071241</v>
      </c>
      <c r="H100" s="9">
        <f t="shared" si="77"/>
        <v>1026.5839338411479</v>
      </c>
      <c r="I100" s="9">
        <f t="shared" si="78"/>
        <v>1062.7655188351964</v>
      </c>
      <c r="J100" s="9">
        <f t="shared" si="79"/>
        <v>1048.9539274066285</v>
      </c>
      <c r="K100" s="9">
        <f t="shared" si="80"/>
        <v>1054.8287719486543</v>
      </c>
      <c r="L100" s="9">
        <f t="shared" si="81"/>
        <v>1099.9780684139494</v>
      </c>
      <c r="M100" s="9">
        <f t="shared" si="82"/>
        <v>1076.2363077941013</v>
      </c>
      <c r="N100" s="10">
        <f t="shared" si="83"/>
        <v>1107.3280059098925</v>
      </c>
      <c r="O100" s="10">
        <f t="shared" si="84"/>
        <v>1221.4999126329092</v>
      </c>
      <c r="P100" s="10">
        <f t="shared" si="85"/>
        <v>1175.6762824237612</v>
      </c>
      <c r="Q100" s="10">
        <f t="shared" si="86"/>
        <v>1224.3115418023297</v>
      </c>
      <c r="R100" s="10">
        <f t="shared" si="87"/>
        <v>1341.3409555787282</v>
      </c>
      <c r="S100" s="10">
        <f t="shared" si="88"/>
        <v>1392.3230222337961</v>
      </c>
      <c r="T100" s="10">
        <f t="shared" si="88"/>
        <v>1581.4020002656246</v>
      </c>
      <c r="W100" s="11" t="s">
        <v>10</v>
      </c>
      <c r="X100" s="51">
        <v>1981.52638</v>
      </c>
      <c r="Y100" s="51">
        <v>2124.4704999999999</v>
      </c>
      <c r="Z100" s="51">
        <v>2197.5070000000001</v>
      </c>
      <c r="AA100" s="51">
        <v>2218.0785000000001</v>
      </c>
      <c r="AB100" s="51">
        <v>2088.9118049999993</v>
      </c>
      <c r="AC100" s="51">
        <v>2211.9517900000001</v>
      </c>
      <c r="AD100" s="51">
        <v>2407.5949549999996</v>
      </c>
      <c r="AE100" s="51">
        <v>2618.2229199999997</v>
      </c>
      <c r="AF100" s="51">
        <v>2561.9799400000002</v>
      </c>
      <c r="AG100" s="51">
        <v>2585.2957300000003</v>
      </c>
      <c r="AH100" s="51">
        <v>2409.0596950000008</v>
      </c>
      <c r="AI100" s="51">
        <v>2352.6971035889192</v>
      </c>
      <c r="AJ100" s="51">
        <v>2506.2576602355002</v>
      </c>
      <c r="AK100" s="51">
        <v>2575.7768697733991</v>
      </c>
      <c r="AL100" s="51">
        <v>2710.6230317866271</v>
      </c>
      <c r="AM100" s="51">
        <v>2677.4119726046024</v>
      </c>
      <c r="AN100" s="88">
        <v>2676.4056562992432</v>
      </c>
      <c r="AO100" s="51">
        <v>2664.8571688053989</v>
      </c>
      <c r="AP100" s="96">
        <v>2669.9984088612464</v>
      </c>
    </row>
    <row r="101" spans="1:42" ht="15" customHeight="1" x14ac:dyDescent="0.2">
      <c r="A101" s="11" t="s">
        <v>11</v>
      </c>
      <c r="B101" s="9">
        <f t="shared" si="71"/>
        <v>1016.7458265698458</v>
      </c>
      <c r="C101" s="9">
        <f t="shared" si="72"/>
        <v>851.2813309870287</v>
      </c>
      <c r="D101" s="9">
        <f t="shared" si="73"/>
        <v>898.96075251237949</v>
      </c>
      <c r="E101" s="9">
        <f t="shared" si="74"/>
        <v>1022.8186611938052</v>
      </c>
      <c r="F101" s="9">
        <f t="shared" si="75"/>
        <v>1052.987468625995</v>
      </c>
      <c r="G101" s="9">
        <f t="shared" si="76"/>
        <v>1067.4906682367352</v>
      </c>
      <c r="H101" s="9">
        <f t="shared" si="77"/>
        <v>1076.2655870657111</v>
      </c>
      <c r="I101" s="9">
        <f t="shared" si="78"/>
        <v>1205.2888995774802</v>
      </c>
      <c r="J101" s="9">
        <f t="shared" si="79"/>
        <v>1291.8179604999962</v>
      </c>
      <c r="K101" s="9">
        <f t="shared" si="80"/>
        <v>1508.5811939669325</v>
      </c>
      <c r="L101" s="9">
        <f t="shared" si="81"/>
        <v>1539.2526724642898</v>
      </c>
      <c r="M101" s="9">
        <f t="shared" si="82"/>
        <v>1466.7186077450542</v>
      </c>
      <c r="N101" s="10">
        <f t="shared" si="83"/>
        <v>1332.4206467809411</v>
      </c>
      <c r="O101" s="10">
        <f t="shared" si="84"/>
        <v>1413.7723650214925</v>
      </c>
      <c r="P101" s="10">
        <f t="shared" si="85"/>
        <v>1442.1833128204219</v>
      </c>
      <c r="Q101" s="10">
        <f t="shared" si="86"/>
        <v>1196.3479250116077</v>
      </c>
      <c r="R101" s="10">
        <f t="shared" si="87"/>
        <v>1284.3188852665085</v>
      </c>
      <c r="S101" s="10">
        <f t="shared" si="88"/>
        <v>1364.5655530367585</v>
      </c>
      <c r="T101" s="10">
        <f t="shared" si="88"/>
        <v>1432.7504746760856</v>
      </c>
      <c r="W101" s="11" t="s">
        <v>11</v>
      </c>
      <c r="X101" s="51">
        <v>685.33434000000011</v>
      </c>
      <c r="Y101" s="51">
        <v>592.34987499999988</v>
      </c>
      <c r="Z101" s="51">
        <v>553.71314999999993</v>
      </c>
      <c r="AA101" s="51">
        <v>679.08409999999969</v>
      </c>
      <c r="AB101" s="51">
        <v>661.06677499999978</v>
      </c>
      <c r="AC101" s="51">
        <v>696.12246000000005</v>
      </c>
      <c r="AD101" s="51">
        <v>724.92958000000021</v>
      </c>
      <c r="AE101" s="51">
        <v>764.86534500000005</v>
      </c>
      <c r="AF101" s="51">
        <v>898.15155499999992</v>
      </c>
      <c r="AG101" s="51">
        <v>995.32798499999944</v>
      </c>
      <c r="AH101" s="51">
        <v>998.06197999999972</v>
      </c>
      <c r="AI101" s="51">
        <v>960.04123817149855</v>
      </c>
      <c r="AJ101" s="51">
        <v>1038.4327884972997</v>
      </c>
      <c r="AK101" s="51">
        <v>1127.5639479860113</v>
      </c>
      <c r="AL101" s="51">
        <v>1155.9723113020955</v>
      </c>
      <c r="AM101" s="51">
        <v>1223.1294757582759</v>
      </c>
      <c r="AN101" s="88">
        <v>1144.0496911746727</v>
      </c>
      <c r="AO101" s="51">
        <v>1157.9111913466004</v>
      </c>
      <c r="AP101" s="96">
        <v>1118.4964794563996</v>
      </c>
    </row>
    <row r="102" spans="1:42" ht="15" customHeight="1" x14ac:dyDescent="0.2">
      <c r="A102" s="11" t="s">
        <v>12</v>
      </c>
      <c r="B102" s="9">
        <f t="shared" si="71"/>
        <v>771.17981983906975</v>
      </c>
      <c r="C102" s="9">
        <f t="shared" si="72"/>
        <v>829.254319357604</v>
      </c>
      <c r="D102" s="9">
        <f t="shared" si="73"/>
        <v>957.79006648940367</v>
      </c>
      <c r="E102" s="9">
        <f t="shared" si="74"/>
        <v>866.18444590606043</v>
      </c>
      <c r="F102" s="9">
        <f t="shared" si="75"/>
        <v>961.80921977788319</v>
      </c>
      <c r="G102" s="9">
        <f t="shared" si="76"/>
        <v>975.70731704266484</v>
      </c>
      <c r="H102" s="9">
        <f t="shared" si="77"/>
        <v>1261.456433093786</v>
      </c>
      <c r="I102" s="9">
        <f t="shared" si="78"/>
        <v>1378.0886022461598</v>
      </c>
      <c r="J102" s="9">
        <f t="shared" si="79"/>
        <v>1487.1060946113212</v>
      </c>
      <c r="K102" s="9">
        <f t="shared" si="80"/>
        <v>1412.7112694663667</v>
      </c>
      <c r="L102" s="9">
        <f t="shared" si="81"/>
        <v>1356.4396585083571</v>
      </c>
      <c r="M102" s="9">
        <f t="shared" si="82"/>
        <v>1142.9581736018051</v>
      </c>
      <c r="N102" s="10">
        <f t="shared" si="83"/>
        <v>1189.4756392998138</v>
      </c>
      <c r="O102" s="10">
        <f t="shared" si="84"/>
        <v>1196.2705600398895</v>
      </c>
      <c r="P102" s="10">
        <f t="shared" si="85"/>
        <v>1252.1266245338888</v>
      </c>
      <c r="Q102" s="10">
        <f t="shared" si="86"/>
        <v>1260.0402909429774</v>
      </c>
      <c r="R102" s="10">
        <f t="shared" si="87"/>
        <v>1218.4414383021326</v>
      </c>
      <c r="S102" s="10">
        <f t="shared" si="88"/>
        <v>1312.7044445539984</v>
      </c>
      <c r="T102" s="10">
        <f t="shared" si="88"/>
        <v>1389.1017027799851</v>
      </c>
      <c r="W102" s="11" t="s">
        <v>12</v>
      </c>
      <c r="X102" s="51">
        <v>6062.4198399999996</v>
      </c>
      <c r="Y102" s="51">
        <v>6572.1213900000021</v>
      </c>
      <c r="Z102" s="51">
        <v>6766.991825000001</v>
      </c>
      <c r="AA102" s="51">
        <v>8165.0784349999994</v>
      </c>
      <c r="AB102" s="51">
        <v>8370.0968700000012</v>
      </c>
      <c r="AC102" s="51">
        <v>8731.032729999999</v>
      </c>
      <c r="AD102" s="51">
        <v>8872.3106850000077</v>
      </c>
      <c r="AE102" s="51">
        <v>10627.192095000008</v>
      </c>
      <c r="AF102" s="51">
        <v>10883.865925000015</v>
      </c>
      <c r="AG102" s="51">
        <v>12042.147435000006</v>
      </c>
      <c r="AH102" s="51">
        <v>13048.010059999997</v>
      </c>
      <c r="AI102" s="51">
        <v>13095.989722078926</v>
      </c>
      <c r="AJ102" s="51">
        <v>13019.00567553669</v>
      </c>
      <c r="AK102" s="51">
        <v>13771.77495608873</v>
      </c>
      <c r="AL102" s="51">
        <v>14974.355319861199</v>
      </c>
      <c r="AM102" s="51">
        <v>16172.89763261882</v>
      </c>
      <c r="AN102" s="88">
        <v>17535.418622224381</v>
      </c>
      <c r="AO102" s="51">
        <v>17469.263300755636</v>
      </c>
      <c r="AP102" s="96">
        <v>16757.172839112573</v>
      </c>
    </row>
    <row r="103" spans="1:42" ht="15" customHeight="1" x14ac:dyDescent="0.2">
      <c r="A103" s="11" t="s">
        <v>13</v>
      </c>
      <c r="B103" s="9">
        <f t="shared" si="71"/>
        <v>664.78149964546287</v>
      </c>
      <c r="C103" s="9">
        <f t="shared" si="72"/>
        <v>645.75278655304794</v>
      </c>
      <c r="D103" s="9">
        <f t="shared" si="73"/>
        <v>751.86224584313823</v>
      </c>
      <c r="E103" s="9">
        <f t="shared" si="74"/>
        <v>707.64807945180257</v>
      </c>
      <c r="F103" s="9">
        <f t="shared" si="75"/>
        <v>812.19232992917841</v>
      </c>
      <c r="G103" s="9">
        <f t="shared" si="76"/>
        <v>748.26337037628593</v>
      </c>
      <c r="H103" s="9">
        <f t="shared" si="77"/>
        <v>915.40868639007158</v>
      </c>
      <c r="I103" s="9">
        <f t="shared" si="78"/>
        <v>1377.3841244915716</v>
      </c>
      <c r="J103" s="9">
        <f t="shared" si="79"/>
        <v>1075.2375016950821</v>
      </c>
      <c r="K103" s="9">
        <f t="shared" si="80"/>
        <v>1079.3288876802421</v>
      </c>
      <c r="L103" s="9">
        <f t="shared" si="81"/>
        <v>876.73278945194079</v>
      </c>
      <c r="M103" s="9">
        <f t="shared" si="82"/>
        <v>828.58781663800517</v>
      </c>
      <c r="N103" s="10">
        <f t="shared" si="83"/>
        <v>1076.7393242977992</v>
      </c>
      <c r="O103" s="10">
        <f t="shared" si="84"/>
        <v>1243.9489441397968</v>
      </c>
      <c r="P103" s="10">
        <f t="shared" si="85"/>
        <v>1316.475197238633</v>
      </c>
      <c r="Q103" s="10">
        <f t="shared" si="86"/>
        <v>1239.1005412745053</v>
      </c>
      <c r="R103" s="10">
        <f t="shared" si="87"/>
        <v>1323.4089855886186</v>
      </c>
      <c r="S103" s="10">
        <f t="shared" si="88"/>
        <v>1535.8663138942438</v>
      </c>
      <c r="T103" s="10">
        <f t="shared" si="88"/>
        <v>1457.63534636345</v>
      </c>
      <c r="W103" s="11" t="s">
        <v>13</v>
      </c>
      <c r="X103" s="51">
        <v>2025.5287500000002</v>
      </c>
      <c r="Y103" s="51">
        <v>2035.1178149999998</v>
      </c>
      <c r="Z103" s="51">
        <v>2010.7414999999996</v>
      </c>
      <c r="AA103" s="51">
        <v>2020.3242000000005</v>
      </c>
      <c r="AB103" s="51">
        <v>1993.3975000000009</v>
      </c>
      <c r="AC103" s="51">
        <v>2155.7388799999999</v>
      </c>
      <c r="AD103" s="51">
        <v>2330.6191449999983</v>
      </c>
      <c r="AE103" s="51">
        <v>2583.0818699999991</v>
      </c>
      <c r="AF103" s="51">
        <v>2846.4338949999992</v>
      </c>
      <c r="AG103" s="51">
        <v>3128.8428749999998</v>
      </c>
      <c r="AH103" s="51">
        <v>3402.3821350000003</v>
      </c>
      <c r="AI103" s="51">
        <v>3419.1886691874988</v>
      </c>
      <c r="AJ103" s="51">
        <v>3127.0259858659847</v>
      </c>
      <c r="AK103" s="51">
        <v>3340.6191458440098</v>
      </c>
      <c r="AL103" s="51">
        <v>3598.6439895546869</v>
      </c>
      <c r="AM103" s="51">
        <v>3463.0745738458586</v>
      </c>
      <c r="AN103" s="88">
        <v>3895.8194714206602</v>
      </c>
      <c r="AO103" s="51">
        <v>3813.9231653373063</v>
      </c>
      <c r="AP103" s="96">
        <v>3931.7981007423105</v>
      </c>
    </row>
    <row r="104" spans="1:42" ht="15" customHeight="1" x14ac:dyDescent="0.2">
      <c r="A104" s="11" t="s">
        <v>14</v>
      </c>
      <c r="B104" s="9">
        <f t="shared" si="71"/>
        <v>938.80259589530738</v>
      </c>
      <c r="C104" s="9">
        <f t="shared" si="72"/>
        <v>949.08898687910255</v>
      </c>
      <c r="D104" s="9">
        <f t="shared" si="73"/>
        <v>1052.3663001838847</v>
      </c>
      <c r="E104" s="9">
        <f t="shared" si="74"/>
        <v>891.04468632936653</v>
      </c>
      <c r="F104" s="9">
        <f t="shared" si="75"/>
        <v>886.10013891369033</v>
      </c>
      <c r="G104" s="9">
        <f t="shared" si="76"/>
        <v>1027.2594252901979</v>
      </c>
      <c r="H104" s="9">
        <f t="shared" si="77"/>
        <v>1113.7681171252909</v>
      </c>
      <c r="I104" s="9">
        <f t="shared" si="78"/>
        <v>1175.5683438647347</v>
      </c>
      <c r="J104" s="9">
        <f t="shared" si="79"/>
        <v>1076.2004244814452</v>
      </c>
      <c r="K104" s="9">
        <f t="shared" si="80"/>
        <v>1405.1647936155516</v>
      </c>
      <c r="L104" s="9">
        <f t="shared" si="81"/>
        <v>1204.7721310870388</v>
      </c>
      <c r="M104" s="9">
        <f t="shared" si="82"/>
        <v>1130.3582848622921</v>
      </c>
      <c r="N104" s="10">
        <f t="shared" si="83"/>
        <v>1257.9350079154497</v>
      </c>
      <c r="O104" s="10">
        <f t="shared" si="84"/>
        <v>1317.5098963620785</v>
      </c>
      <c r="P104" s="10">
        <f t="shared" si="85"/>
        <v>1333.7819939036276</v>
      </c>
      <c r="Q104" s="10">
        <f t="shared" si="86"/>
        <v>1277.9754260395114</v>
      </c>
      <c r="R104" s="10">
        <f t="shared" si="87"/>
        <v>1274.5267840159174</v>
      </c>
      <c r="S104" s="10">
        <f t="shared" si="88"/>
        <v>1357.8888397039409</v>
      </c>
      <c r="T104" s="10">
        <f t="shared" si="88"/>
        <v>1573.2374439262194</v>
      </c>
      <c r="W104" s="11" t="s">
        <v>14</v>
      </c>
      <c r="X104" s="51">
        <v>1709.638285</v>
      </c>
      <c r="Y104" s="51">
        <v>1854.1330100000002</v>
      </c>
      <c r="Z104" s="51">
        <v>1656.2378799999999</v>
      </c>
      <c r="AA104" s="51">
        <v>1840.0306350000001</v>
      </c>
      <c r="AB104" s="51">
        <v>1757.1090349999999</v>
      </c>
      <c r="AC104" s="51">
        <v>1739.3545349999999</v>
      </c>
      <c r="AD104" s="51">
        <v>1901.523735</v>
      </c>
      <c r="AE104" s="51">
        <v>1970.989430000001</v>
      </c>
      <c r="AF104" s="51">
        <v>2094.4731749999996</v>
      </c>
      <c r="AG104" s="51">
        <v>1956.1834900000001</v>
      </c>
      <c r="AH104" s="51">
        <v>2102.7825550000002</v>
      </c>
      <c r="AI104" s="51">
        <v>2319.5151932641152</v>
      </c>
      <c r="AJ104" s="51">
        <v>2667.6862813119355</v>
      </c>
      <c r="AK104" s="51">
        <v>2678.998034004534</v>
      </c>
      <c r="AL104" s="51">
        <v>2839.2552258823271</v>
      </c>
      <c r="AM104" s="51">
        <v>2833.5682891010802</v>
      </c>
      <c r="AN104" s="88">
        <v>3012.9869249575354</v>
      </c>
      <c r="AO104" s="51">
        <v>3170.1549485238015</v>
      </c>
      <c r="AP104" s="96">
        <v>3139.1736676396454</v>
      </c>
    </row>
    <row r="105" spans="1:42" ht="15" customHeight="1" x14ac:dyDescent="0.2">
      <c r="A105" s="11" t="s">
        <v>15</v>
      </c>
      <c r="B105" s="9">
        <f t="shared" si="71"/>
        <v>916.45310479484431</v>
      </c>
      <c r="C105" s="9">
        <f t="shared" si="72"/>
        <v>910.22825450880407</v>
      </c>
      <c r="D105" s="9">
        <f t="shared" si="73"/>
        <v>1003.1675286167471</v>
      </c>
      <c r="E105" s="9">
        <f t="shared" si="74"/>
        <v>908.06243272830511</v>
      </c>
      <c r="F105" s="9">
        <f t="shared" si="75"/>
        <v>951.13800811967326</v>
      </c>
      <c r="G105" s="9">
        <f t="shared" si="76"/>
        <v>908.37306350947085</v>
      </c>
      <c r="H105" s="9">
        <f t="shared" si="77"/>
        <v>1254.7978677863994</v>
      </c>
      <c r="I105" s="9">
        <f t="shared" si="78"/>
        <v>964.43414794465286</v>
      </c>
      <c r="J105" s="9">
        <f t="shared" si="79"/>
        <v>1213.5612041849013</v>
      </c>
      <c r="K105" s="9">
        <f t="shared" si="80"/>
        <v>1209.745865256248</v>
      </c>
      <c r="L105" s="9">
        <f t="shared" si="81"/>
        <v>1217.3928763225408</v>
      </c>
      <c r="M105" s="9">
        <f t="shared" si="82"/>
        <v>1210.6001425566692</v>
      </c>
      <c r="N105" s="10">
        <f t="shared" si="83"/>
        <v>1072.4740472035132</v>
      </c>
      <c r="O105" s="10">
        <f t="shared" si="84"/>
        <v>1126.908811839487</v>
      </c>
      <c r="P105" s="10">
        <f t="shared" si="85"/>
        <v>1158.6931890613635</v>
      </c>
      <c r="Q105" s="10">
        <f t="shared" si="86"/>
        <v>1221.5255271205845</v>
      </c>
      <c r="R105" s="10">
        <f t="shared" si="87"/>
        <v>1293.6335830492965</v>
      </c>
      <c r="S105" s="10">
        <f t="shared" si="88"/>
        <v>1441.9622782465401</v>
      </c>
      <c r="T105" s="10">
        <f t="shared" si="88"/>
        <v>1485.0542982961679</v>
      </c>
      <c r="W105" s="11" t="s">
        <v>15</v>
      </c>
      <c r="X105" s="51">
        <v>2371.6448649999988</v>
      </c>
      <c r="Y105" s="51">
        <v>2550.2398749999998</v>
      </c>
      <c r="Z105" s="51">
        <v>2742.808685</v>
      </c>
      <c r="AA105" s="51">
        <v>2926.8485450000003</v>
      </c>
      <c r="AB105" s="51">
        <v>3201.6100650000017</v>
      </c>
      <c r="AC105" s="51">
        <v>3412.3317549999992</v>
      </c>
      <c r="AD105" s="51">
        <v>3924.535509999997</v>
      </c>
      <c r="AE105" s="51">
        <v>4753.5269150000022</v>
      </c>
      <c r="AF105" s="51">
        <v>3708.1086099999984</v>
      </c>
      <c r="AG105" s="51">
        <v>4261.1767050000035</v>
      </c>
      <c r="AH105" s="51">
        <v>4266.8569950000001</v>
      </c>
      <c r="AI105" s="51">
        <v>4253.6138567945954</v>
      </c>
      <c r="AJ105" s="51">
        <v>4594.447950606057</v>
      </c>
      <c r="AK105" s="51">
        <v>4967.5993243318362</v>
      </c>
      <c r="AL105" s="51">
        <v>4786.1413760431933</v>
      </c>
      <c r="AM105" s="51">
        <v>4890.0047711302941</v>
      </c>
      <c r="AN105" s="88">
        <v>4871.1492264797398</v>
      </c>
      <c r="AO105" s="51">
        <v>4771.0760524701691</v>
      </c>
      <c r="AP105" s="96">
        <v>4572.2189965485341</v>
      </c>
    </row>
    <row r="106" spans="1:42" ht="7.5" customHeight="1" x14ac:dyDescent="0.2">
      <c r="P106" s="32"/>
      <c r="Q106" s="32"/>
      <c r="R106" s="32"/>
      <c r="S106" s="32"/>
      <c r="T106" s="32"/>
      <c r="AO106" s="93"/>
      <c r="AP106" s="93"/>
    </row>
    <row r="107" spans="1:42" ht="12.75" x14ac:dyDescent="0.2">
      <c r="A107" s="122"/>
      <c r="B107" s="122"/>
      <c r="C107" s="122"/>
      <c r="D107" s="122"/>
      <c r="E107" s="122"/>
      <c r="F107" s="122"/>
      <c r="G107" s="122"/>
      <c r="H107" s="122"/>
      <c r="I107" s="122"/>
      <c r="J107" s="122"/>
      <c r="K107" s="122"/>
      <c r="L107" s="122"/>
      <c r="M107" s="122"/>
      <c r="N107" s="122"/>
      <c r="O107" s="122"/>
      <c r="P107" s="32"/>
      <c r="Q107" s="32"/>
      <c r="R107" s="32"/>
      <c r="S107" s="32"/>
      <c r="T107" s="32"/>
      <c r="W107" s="54" t="s">
        <v>102</v>
      </c>
      <c r="AO107" s="93"/>
      <c r="AP107" s="93"/>
    </row>
  </sheetData>
  <mergeCells count="2">
    <mergeCell ref="A107:O107"/>
    <mergeCell ref="A21:T21"/>
  </mergeCells>
  <hyperlinks>
    <hyperlink ref="V1" location="obsah!A1" display="OBSAH"/>
    <hyperlink ref="AC47" r:id="rId1"/>
    <hyperlink ref="AC45" r:id="rId2" display="https://apl.czso.cz/pll/rocenka/rocenka.indexnu_reg"/>
    <hyperlink ref="AC68" r:id="rId3"/>
    <hyperlink ref="AC66" r:id="rId4" display="https://apl.czso.cz/pll/rocenka/rocenka.indexnu_reg"/>
    <hyperlink ref="AC89" r:id="rId5" display="https://csu.gov.cz/pracovnici-ve-vav?pocet=10&amp;start=0&amp;skupiny=21&amp;razeni=-datumVydani"/>
  </hyperlinks>
  <pageMargins left="0.51181102362204722" right="0.51181102362204722" top="0.78740157480314965" bottom="0.78740157480314965" header="0.31496062992125984" footer="0.31496062992125984"/>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workbookViewId="0"/>
  </sheetViews>
  <sheetFormatPr defaultColWidth="9.140625" defaultRowHeight="14.25" x14ac:dyDescent="0.2"/>
  <cols>
    <col min="1" max="1" width="13.85546875" style="33" customWidth="1"/>
    <col min="2" max="2" width="8.28515625" style="33" customWidth="1"/>
    <col min="3" max="7" width="6.7109375" style="33" customWidth="1"/>
    <col min="8" max="8" width="6.85546875" style="33" customWidth="1"/>
    <col min="9" max="10" width="6.7109375" style="33" customWidth="1"/>
    <col min="11" max="11" width="6.85546875" style="33" customWidth="1"/>
    <col min="12" max="13" width="5.85546875" style="33" customWidth="1"/>
    <col min="14" max="16384" width="9.140625" style="33"/>
  </cols>
  <sheetData>
    <row r="1" spans="1:15" s="37" customFormat="1" ht="15" customHeight="1" x14ac:dyDescent="0.25">
      <c r="A1" s="35" t="s">
        <v>159</v>
      </c>
      <c r="O1" s="47" t="s">
        <v>29</v>
      </c>
    </row>
    <row r="2" spans="1:15" s="37" customFormat="1" ht="12" customHeight="1" x14ac:dyDescent="0.2"/>
    <row r="3" spans="1:15" ht="15" thickBot="1" x14ac:dyDescent="0.25">
      <c r="A3" s="3" t="s">
        <v>0</v>
      </c>
      <c r="M3" s="13" t="s">
        <v>26</v>
      </c>
    </row>
    <row r="4" spans="1:15" ht="18" customHeight="1" x14ac:dyDescent="0.2">
      <c r="A4" s="123" t="s">
        <v>25</v>
      </c>
      <c r="B4" s="125" t="s">
        <v>186</v>
      </c>
      <c r="C4" s="126"/>
      <c r="D4" s="127"/>
      <c r="E4" s="125" t="s">
        <v>207</v>
      </c>
      <c r="F4" s="126"/>
      <c r="G4" s="127"/>
      <c r="H4" s="125" t="s">
        <v>208</v>
      </c>
      <c r="I4" s="126"/>
      <c r="J4" s="127"/>
      <c r="K4" s="125" t="s">
        <v>209</v>
      </c>
      <c r="L4" s="126"/>
      <c r="M4" s="126"/>
    </row>
    <row r="5" spans="1:15" ht="22.5" customHeight="1" thickBot="1" x14ac:dyDescent="0.25">
      <c r="A5" s="124"/>
      <c r="B5" s="44" t="s">
        <v>30</v>
      </c>
      <c r="C5" s="60" t="s">
        <v>160</v>
      </c>
      <c r="D5" s="60" t="s">
        <v>161</v>
      </c>
      <c r="E5" s="44" t="s">
        <v>30</v>
      </c>
      <c r="F5" s="60" t="s">
        <v>160</v>
      </c>
      <c r="G5" s="60" t="s">
        <v>161</v>
      </c>
      <c r="H5" s="44" t="s">
        <v>30</v>
      </c>
      <c r="I5" s="60" t="s">
        <v>160</v>
      </c>
      <c r="J5" s="60" t="s">
        <v>161</v>
      </c>
      <c r="K5" s="44" t="s">
        <v>30</v>
      </c>
      <c r="L5" s="60" t="s">
        <v>160</v>
      </c>
      <c r="M5" s="43" t="s">
        <v>161</v>
      </c>
    </row>
    <row r="6" spans="1:15" ht="18.75" customHeight="1" x14ac:dyDescent="0.2">
      <c r="A6" s="38" t="s">
        <v>1</v>
      </c>
      <c r="B6" s="18">
        <v>1066956.7325886106</v>
      </c>
      <c r="C6" s="18">
        <v>447016.76797545713</v>
      </c>
      <c r="D6" s="18">
        <v>619939.96461315325</v>
      </c>
      <c r="E6" s="18">
        <v>571512.91110656527</v>
      </c>
      <c r="F6" s="18">
        <v>219841.16771022964</v>
      </c>
      <c r="G6" s="18">
        <v>351671.74339633575</v>
      </c>
      <c r="H6" s="18">
        <v>375743.18124738935</v>
      </c>
      <c r="I6" s="18">
        <v>163919.49298287518</v>
      </c>
      <c r="J6" s="18">
        <v>211823.6882645142</v>
      </c>
      <c r="K6" s="18">
        <v>119700.64019465713</v>
      </c>
      <c r="L6" s="18">
        <v>63256.107242353879</v>
      </c>
      <c r="M6" s="19">
        <v>56444.532952303271</v>
      </c>
    </row>
    <row r="7" spans="1:15" ht="15" customHeight="1" x14ac:dyDescent="0.2">
      <c r="A7" s="39" t="s">
        <v>2</v>
      </c>
      <c r="B7" s="9">
        <v>396845.47380379151</v>
      </c>
      <c r="C7" s="9">
        <v>158975.96301055665</v>
      </c>
      <c r="D7" s="9">
        <v>237869.51079323483</v>
      </c>
      <c r="E7" s="9">
        <v>220242.38156989575</v>
      </c>
      <c r="F7" s="9">
        <v>79442.915008013559</v>
      </c>
      <c r="G7" s="9">
        <v>140799.46656188217</v>
      </c>
      <c r="H7" s="9">
        <v>134522.97417923389</v>
      </c>
      <c r="I7" s="9">
        <v>58465.294665796609</v>
      </c>
      <c r="J7" s="9">
        <v>76057.679513437295</v>
      </c>
      <c r="K7" s="9">
        <v>42080.118024663207</v>
      </c>
      <c r="L7" s="9">
        <v>21067.753306747894</v>
      </c>
      <c r="M7" s="10">
        <v>21012.364717915319</v>
      </c>
    </row>
    <row r="8" spans="1:15" ht="15" customHeight="1" x14ac:dyDescent="0.2">
      <c r="A8" s="40" t="s">
        <v>3</v>
      </c>
      <c r="B8" s="9">
        <v>145048.69933628591</v>
      </c>
      <c r="C8" s="9">
        <v>61744.818193138643</v>
      </c>
      <c r="D8" s="9">
        <v>83303.881143147257</v>
      </c>
      <c r="E8" s="9">
        <v>67130.045399277456</v>
      </c>
      <c r="F8" s="9">
        <v>25410.34658934646</v>
      </c>
      <c r="G8" s="9">
        <v>41719.698809931011</v>
      </c>
      <c r="H8" s="9">
        <v>56340.745808459615</v>
      </c>
      <c r="I8" s="9">
        <v>25235.288686496788</v>
      </c>
      <c r="J8" s="9">
        <v>31105.45712196282</v>
      </c>
      <c r="K8" s="9">
        <v>21577.908108548811</v>
      </c>
      <c r="L8" s="9">
        <v>11099.182897295403</v>
      </c>
      <c r="M8" s="10">
        <v>10478.725211253404</v>
      </c>
    </row>
    <row r="9" spans="1:15" ht="15" customHeight="1" x14ac:dyDescent="0.2">
      <c r="A9" s="40" t="s">
        <v>4</v>
      </c>
      <c r="B9" s="9">
        <v>33490.422356859788</v>
      </c>
      <c r="C9" s="9">
        <v>14368.444132863817</v>
      </c>
      <c r="D9" s="9">
        <v>19121.978223995979</v>
      </c>
      <c r="E9" s="9">
        <v>18106.360041946271</v>
      </c>
      <c r="F9" s="9">
        <v>7027.5869038256105</v>
      </c>
      <c r="G9" s="9">
        <v>11078.773138120659</v>
      </c>
      <c r="H9" s="9">
        <v>11465.84063748402</v>
      </c>
      <c r="I9" s="9">
        <v>5265.9040459267217</v>
      </c>
      <c r="J9" s="9">
        <v>6199.9365915572962</v>
      </c>
      <c r="K9" s="9">
        <v>3918.2216474295033</v>
      </c>
      <c r="L9" s="9">
        <v>2074.9531531114762</v>
      </c>
      <c r="M9" s="10">
        <v>1843.268494318027</v>
      </c>
    </row>
    <row r="10" spans="1:15" ht="15" customHeight="1" x14ac:dyDescent="0.2">
      <c r="A10" s="40" t="s">
        <v>5</v>
      </c>
      <c r="B10" s="9">
        <v>48827.309780095864</v>
      </c>
      <c r="C10" s="9">
        <v>20766.932018431573</v>
      </c>
      <c r="D10" s="9">
        <v>28060.377761664295</v>
      </c>
      <c r="E10" s="9">
        <v>21590.570180436614</v>
      </c>
      <c r="F10" s="9">
        <v>8393.9022389237525</v>
      </c>
      <c r="G10" s="9">
        <v>13196.66794151286</v>
      </c>
      <c r="H10" s="9">
        <v>21281.415024613081</v>
      </c>
      <c r="I10" s="9">
        <v>8754.7377204163931</v>
      </c>
      <c r="J10" s="20">
        <v>12526.677304196683</v>
      </c>
      <c r="K10" s="9">
        <v>5955.3245550461961</v>
      </c>
      <c r="L10" s="9">
        <v>3618.2920390914469</v>
      </c>
      <c r="M10" s="10">
        <v>2337.0325159547515</v>
      </c>
    </row>
    <row r="11" spans="1:15" ht="15" customHeight="1" x14ac:dyDescent="0.2">
      <c r="A11" s="40" t="s">
        <v>6</v>
      </c>
      <c r="B11" s="9">
        <v>2481.468787735047</v>
      </c>
      <c r="C11" s="9">
        <v>982.83515342562407</v>
      </c>
      <c r="D11" s="9">
        <v>1498.6336343094231</v>
      </c>
      <c r="E11" s="9">
        <v>1607.2833285839763</v>
      </c>
      <c r="F11" s="9">
        <v>681.23624814377558</v>
      </c>
      <c r="G11" s="9">
        <v>926.04708044020072</v>
      </c>
      <c r="H11" s="9">
        <v>594.41447023876697</v>
      </c>
      <c r="I11" s="9">
        <v>180.40784528184849</v>
      </c>
      <c r="J11" s="20">
        <v>414.00662495691847</v>
      </c>
      <c r="K11" s="20">
        <v>279.77098891230361</v>
      </c>
      <c r="L11" s="20">
        <v>121.19106000000001</v>
      </c>
      <c r="M11" s="21">
        <v>158.57992891230361</v>
      </c>
    </row>
    <row r="12" spans="1:15" ht="15" customHeight="1" x14ac:dyDescent="0.2">
      <c r="A12" s="40" t="s">
        <v>7</v>
      </c>
      <c r="B12" s="9">
        <v>12721.848519323326</v>
      </c>
      <c r="C12" s="9">
        <v>5131.0297123315031</v>
      </c>
      <c r="D12" s="9">
        <v>7590.8188069918224</v>
      </c>
      <c r="E12" s="9">
        <v>6246.789240713767</v>
      </c>
      <c r="F12" s="9">
        <v>2551.4098138066579</v>
      </c>
      <c r="G12" s="9">
        <v>3695.3794269071095</v>
      </c>
      <c r="H12" s="9">
        <v>4489.812392132334</v>
      </c>
      <c r="I12" s="9">
        <v>1810.7408331981951</v>
      </c>
      <c r="J12" s="9">
        <v>2679.0715589341389</v>
      </c>
      <c r="K12" s="9">
        <v>1985.2468564772171</v>
      </c>
      <c r="L12" s="9">
        <v>768.87903532664473</v>
      </c>
      <c r="M12" s="10">
        <v>1216.3678211505726</v>
      </c>
    </row>
    <row r="13" spans="1:15" ht="15" customHeight="1" x14ac:dyDescent="0.2">
      <c r="A13" s="40" t="s">
        <v>8</v>
      </c>
      <c r="B13" s="9">
        <v>32060.90286845103</v>
      </c>
      <c r="C13" s="9">
        <v>14108.471412720966</v>
      </c>
      <c r="D13" s="9">
        <v>17952.43145573006</v>
      </c>
      <c r="E13" s="9">
        <v>15448.095699473455</v>
      </c>
      <c r="F13" s="9">
        <v>6907.8657786118374</v>
      </c>
      <c r="G13" s="9">
        <v>8540.2299208616187</v>
      </c>
      <c r="H13" s="9">
        <v>14284.478564451398</v>
      </c>
      <c r="I13" s="9">
        <v>5867.1791313153553</v>
      </c>
      <c r="J13" s="9">
        <v>8417.2994331360424</v>
      </c>
      <c r="K13" s="9">
        <v>2328.3285845261744</v>
      </c>
      <c r="L13" s="9">
        <v>1333.4264827937789</v>
      </c>
      <c r="M13" s="10">
        <v>994.90210173239518</v>
      </c>
    </row>
    <row r="14" spans="1:15" ht="15" customHeight="1" x14ac:dyDescent="0.2">
      <c r="A14" s="40" t="s">
        <v>9</v>
      </c>
      <c r="B14" s="9">
        <v>24829.040532118364</v>
      </c>
      <c r="C14" s="9">
        <v>10515.04931776477</v>
      </c>
      <c r="D14" s="9">
        <v>14313.991214353595</v>
      </c>
      <c r="E14" s="9">
        <v>14737.450723378632</v>
      </c>
      <c r="F14" s="9">
        <v>5790.4050331076514</v>
      </c>
      <c r="G14" s="9">
        <v>8947.0456902709775</v>
      </c>
      <c r="H14" s="9">
        <v>8188.3846530250012</v>
      </c>
      <c r="I14" s="9">
        <v>3777.3392036685664</v>
      </c>
      <c r="J14" s="9">
        <v>4411.0454493564348</v>
      </c>
      <c r="K14" s="9">
        <v>1903.2051357147343</v>
      </c>
      <c r="L14" s="9">
        <v>947.30506098855108</v>
      </c>
      <c r="M14" s="10">
        <v>955.90007472618299</v>
      </c>
    </row>
    <row r="15" spans="1:15" ht="15" customHeight="1" x14ac:dyDescent="0.2">
      <c r="A15" s="40" t="s">
        <v>10</v>
      </c>
      <c r="B15" s="9">
        <v>31818.032634110619</v>
      </c>
      <c r="C15" s="9">
        <v>13830.575712719459</v>
      </c>
      <c r="D15" s="9">
        <v>17987.456921391164</v>
      </c>
      <c r="E15" s="9">
        <v>16880.254131633756</v>
      </c>
      <c r="F15" s="9">
        <v>7152.7386973966386</v>
      </c>
      <c r="G15" s="9">
        <v>9727.515434237117</v>
      </c>
      <c r="H15" s="9">
        <v>10965.794315545096</v>
      </c>
      <c r="I15" s="9">
        <v>4656.8274662836011</v>
      </c>
      <c r="J15" s="9">
        <v>6308.9668492614919</v>
      </c>
      <c r="K15" s="9">
        <v>3971.9842269317683</v>
      </c>
      <c r="L15" s="9">
        <v>2021.009589039217</v>
      </c>
      <c r="M15" s="10">
        <v>1950.9746378925515</v>
      </c>
    </row>
    <row r="16" spans="1:15" ht="15" customHeight="1" x14ac:dyDescent="0.2">
      <c r="A16" s="40" t="s">
        <v>11</v>
      </c>
      <c r="B16" s="9">
        <v>15205.970134271249</v>
      </c>
      <c r="C16" s="9">
        <v>7423.6610353740034</v>
      </c>
      <c r="D16" s="9">
        <v>7782.3090988972472</v>
      </c>
      <c r="E16" s="9">
        <v>7629.2490048664249</v>
      </c>
      <c r="F16" s="9">
        <v>3263.0717492144886</v>
      </c>
      <c r="G16" s="9">
        <v>4366.1772556519354</v>
      </c>
      <c r="H16" s="9">
        <v>6087.0993014388296</v>
      </c>
      <c r="I16" s="9">
        <v>3232.2214777768677</v>
      </c>
      <c r="J16" s="9">
        <v>2854.8778236619614</v>
      </c>
      <c r="K16" s="20">
        <v>1489.6218279659943</v>
      </c>
      <c r="L16" s="20">
        <v>928.36780838264576</v>
      </c>
      <c r="M16" s="21">
        <v>561.25401958334862</v>
      </c>
    </row>
    <row r="17" spans="1:14" ht="15" customHeight="1" x14ac:dyDescent="0.2">
      <c r="A17" s="40" t="s">
        <v>12</v>
      </c>
      <c r="B17" s="9">
        <v>188343.21244216964</v>
      </c>
      <c r="C17" s="9">
        <v>81639.64323267588</v>
      </c>
      <c r="D17" s="9">
        <v>106703.56920949373</v>
      </c>
      <c r="E17" s="9">
        <v>111579.79155494281</v>
      </c>
      <c r="F17" s="9">
        <v>44000.750495613756</v>
      </c>
      <c r="G17" s="9">
        <v>67579.041059329073</v>
      </c>
      <c r="H17" s="9">
        <v>57259.808913027831</v>
      </c>
      <c r="I17" s="9">
        <v>25607.912962613191</v>
      </c>
      <c r="J17" s="9">
        <v>31651.895950414633</v>
      </c>
      <c r="K17" s="9">
        <v>19503.612074199005</v>
      </c>
      <c r="L17" s="9">
        <v>12030.979874448927</v>
      </c>
      <c r="M17" s="10">
        <v>7472.63219975008</v>
      </c>
    </row>
    <row r="18" spans="1:14" ht="15" customHeight="1" x14ac:dyDescent="0.2">
      <c r="A18" s="40" t="s">
        <v>13</v>
      </c>
      <c r="B18" s="9">
        <v>42488.869689809682</v>
      </c>
      <c r="C18" s="9">
        <v>16715.68006040432</v>
      </c>
      <c r="D18" s="9">
        <v>25773.189629405359</v>
      </c>
      <c r="E18" s="9">
        <v>21559.236954187101</v>
      </c>
      <c r="F18" s="9">
        <v>8612.8409925055512</v>
      </c>
      <c r="G18" s="9">
        <v>12946.395961681548</v>
      </c>
      <c r="H18" s="9">
        <v>17117.089218930669</v>
      </c>
      <c r="I18" s="9">
        <v>6172.8586200220088</v>
      </c>
      <c r="J18" s="9">
        <v>10944.23059890866</v>
      </c>
      <c r="K18" s="9">
        <v>3812.5435066919208</v>
      </c>
      <c r="L18" s="9">
        <v>1929.980437876761</v>
      </c>
      <c r="M18" s="10">
        <v>1882.5630688151596</v>
      </c>
    </row>
    <row r="19" spans="1:14" ht="15" customHeight="1" x14ac:dyDescent="0.2">
      <c r="A19" s="40" t="s">
        <v>14</v>
      </c>
      <c r="B19" s="9">
        <v>35281.093846356984</v>
      </c>
      <c r="C19" s="9">
        <v>14789.399591103644</v>
      </c>
      <c r="D19" s="9">
        <v>20491.694255253344</v>
      </c>
      <c r="E19" s="9">
        <v>19254.624317853042</v>
      </c>
      <c r="F19" s="9">
        <v>7581.3347740473218</v>
      </c>
      <c r="G19" s="9">
        <v>11673.289543805724</v>
      </c>
      <c r="H19" s="9">
        <v>11680.585855803914</v>
      </c>
      <c r="I19" s="9">
        <v>5279.7419126028153</v>
      </c>
      <c r="J19" s="20">
        <v>6400.8439432011</v>
      </c>
      <c r="K19" s="9">
        <v>4345.8836527000585</v>
      </c>
      <c r="L19" s="9">
        <v>1928.3228844535308</v>
      </c>
      <c r="M19" s="10">
        <v>2417.5607682465275</v>
      </c>
    </row>
    <row r="20" spans="1:14" ht="15" customHeight="1" x14ac:dyDescent="0.2">
      <c r="A20" s="40" t="s">
        <v>15</v>
      </c>
      <c r="B20" s="9">
        <v>57514.387857231472</v>
      </c>
      <c r="C20" s="9">
        <v>26024.265391946356</v>
      </c>
      <c r="D20" s="9">
        <v>31490.122465285116</v>
      </c>
      <c r="E20" s="9">
        <v>29500.778959376286</v>
      </c>
      <c r="F20" s="9">
        <v>13024.763387672567</v>
      </c>
      <c r="G20" s="9">
        <v>16476.01557170372</v>
      </c>
      <c r="H20" s="9">
        <v>21464.737913004919</v>
      </c>
      <c r="I20" s="9">
        <v>9613.0384114761764</v>
      </c>
      <c r="J20" s="9">
        <v>11851.699501528739</v>
      </c>
      <c r="K20" s="9">
        <v>6548.871004850258</v>
      </c>
      <c r="L20" s="9">
        <v>3386.4636127976041</v>
      </c>
      <c r="M20" s="10">
        <v>3162.4073920526534</v>
      </c>
    </row>
    <row r="21" spans="1:14" ht="7.5" customHeight="1" x14ac:dyDescent="0.2"/>
    <row r="22" spans="1:14" ht="47.25" customHeight="1" x14ac:dyDescent="0.2">
      <c r="A22" s="122" t="s">
        <v>211</v>
      </c>
      <c r="B22" s="122"/>
      <c r="C22" s="122"/>
      <c r="D22" s="122"/>
      <c r="E22" s="122"/>
      <c r="F22" s="122"/>
      <c r="G22" s="122"/>
      <c r="H22" s="122"/>
      <c r="I22" s="122"/>
      <c r="J22" s="122"/>
      <c r="K22" s="122"/>
      <c r="L22" s="122"/>
      <c r="M22" s="122"/>
      <c r="N22" s="52"/>
    </row>
    <row r="23" spans="1:14" ht="46.5" customHeight="1" x14ac:dyDescent="0.2">
      <c r="A23" s="122" t="s">
        <v>210</v>
      </c>
      <c r="B23" s="122"/>
      <c r="C23" s="122"/>
      <c r="D23" s="122"/>
      <c r="E23" s="122"/>
      <c r="F23" s="122"/>
      <c r="G23" s="122"/>
      <c r="H23" s="122"/>
      <c r="I23" s="122"/>
      <c r="J23" s="122"/>
      <c r="K23" s="122"/>
      <c r="L23" s="122"/>
      <c r="M23" s="122"/>
    </row>
    <row r="25" spans="1:14" x14ac:dyDescent="0.2">
      <c r="A25" s="35" t="s">
        <v>163</v>
      </c>
      <c r="B25" s="37"/>
      <c r="C25" s="37"/>
      <c r="D25" s="37"/>
      <c r="E25" s="37"/>
      <c r="F25" s="37"/>
      <c r="G25" s="37"/>
      <c r="H25" s="37"/>
      <c r="I25" s="37"/>
      <c r="J25" s="37"/>
      <c r="K25" s="37"/>
      <c r="L25" s="37"/>
      <c r="M25" s="37"/>
    </row>
    <row r="26" spans="1:14" x14ac:dyDescent="0.2">
      <c r="A26" s="37"/>
      <c r="B26" s="37"/>
      <c r="C26" s="37"/>
      <c r="D26" s="37"/>
      <c r="E26" s="37"/>
      <c r="F26" s="37"/>
      <c r="G26" s="37"/>
      <c r="H26" s="37"/>
      <c r="I26" s="37"/>
      <c r="J26" s="37"/>
      <c r="K26" s="37"/>
      <c r="L26" s="37"/>
      <c r="M26" s="37"/>
    </row>
    <row r="27" spans="1:14" ht="15" thickBot="1" x14ac:dyDescent="0.25">
      <c r="A27" s="3" t="s">
        <v>0</v>
      </c>
      <c r="M27" s="13" t="s">
        <v>43</v>
      </c>
    </row>
    <row r="28" spans="1:14" ht="14.25" customHeight="1" x14ac:dyDescent="0.2">
      <c r="A28" s="123" t="s">
        <v>25</v>
      </c>
      <c r="B28" s="125" t="s">
        <v>186</v>
      </c>
      <c r="C28" s="126"/>
      <c r="D28" s="127"/>
      <c r="E28" s="125" t="s">
        <v>207</v>
      </c>
      <c r="F28" s="126"/>
      <c r="G28" s="127"/>
      <c r="H28" s="125" t="s">
        <v>208</v>
      </c>
      <c r="I28" s="126"/>
      <c r="J28" s="127"/>
      <c r="K28" s="125" t="s">
        <v>209</v>
      </c>
      <c r="L28" s="126"/>
      <c r="M28" s="126"/>
    </row>
    <row r="29" spans="1:14" ht="23.25" thickBot="1" x14ac:dyDescent="0.25">
      <c r="A29" s="124"/>
      <c r="B29" s="44" t="s">
        <v>30</v>
      </c>
      <c r="C29" s="60" t="s">
        <v>160</v>
      </c>
      <c r="D29" s="60" t="s">
        <v>161</v>
      </c>
      <c r="E29" s="44" t="s">
        <v>30</v>
      </c>
      <c r="F29" s="60" t="s">
        <v>160</v>
      </c>
      <c r="G29" s="60" t="s">
        <v>161</v>
      </c>
      <c r="H29" s="44" t="s">
        <v>30</v>
      </c>
      <c r="I29" s="60" t="s">
        <v>160</v>
      </c>
      <c r="J29" s="60" t="s">
        <v>161</v>
      </c>
      <c r="K29" s="44" t="s">
        <v>30</v>
      </c>
      <c r="L29" s="60" t="s">
        <v>160</v>
      </c>
      <c r="M29" s="43" t="s">
        <v>161</v>
      </c>
    </row>
    <row r="30" spans="1:14" ht="22.5" x14ac:dyDescent="0.2">
      <c r="A30" s="38" t="s">
        <v>1</v>
      </c>
      <c r="B30" s="22">
        <f>B6/B$6*100</f>
        <v>100</v>
      </c>
      <c r="C30" s="22">
        <f t="shared" ref="C30:M30" si="0">C6/C$6*100</f>
        <v>100</v>
      </c>
      <c r="D30" s="22">
        <f t="shared" si="0"/>
        <v>100</v>
      </c>
      <c r="E30" s="22">
        <f t="shared" si="0"/>
        <v>100</v>
      </c>
      <c r="F30" s="22">
        <f t="shared" si="0"/>
        <v>100</v>
      </c>
      <c r="G30" s="22">
        <f t="shared" si="0"/>
        <v>100</v>
      </c>
      <c r="H30" s="22">
        <f t="shared" si="0"/>
        <v>100</v>
      </c>
      <c r="I30" s="22">
        <f t="shared" si="0"/>
        <v>100</v>
      </c>
      <c r="J30" s="22">
        <f t="shared" si="0"/>
        <v>100</v>
      </c>
      <c r="K30" s="22">
        <f t="shared" si="0"/>
        <v>100</v>
      </c>
      <c r="L30" s="22">
        <f t="shared" si="0"/>
        <v>100</v>
      </c>
      <c r="M30" s="23">
        <f t="shared" si="0"/>
        <v>100</v>
      </c>
    </row>
    <row r="31" spans="1:14" x14ac:dyDescent="0.2">
      <c r="A31" s="39" t="s">
        <v>2</v>
      </c>
      <c r="B31" s="24">
        <f t="shared" ref="B31:M31" si="1">B7/B$6*100</f>
        <v>37.194148711258407</v>
      </c>
      <c r="C31" s="24">
        <f t="shared" si="1"/>
        <v>35.563758319527963</v>
      </c>
      <c r="D31" s="24">
        <f t="shared" si="1"/>
        <v>38.369765521031866</v>
      </c>
      <c r="E31" s="24">
        <f t="shared" si="1"/>
        <v>38.536728967935595</v>
      </c>
      <c r="F31" s="24">
        <f t="shared" si="1"/>
        <v>36.136505203032051</v>
      </c>
      <c r="G31" s="24">
        <f t="shared" si="1"/>
        <v>40.037185018644081</v>
      </c>
      <c r="H31" s="24">
        <f t="shared" si="1"/>
        <v>35.801840430648809</v>
      </c>
      <c r="I31" s="24">
        <f t="shared" si="1"/>
        <v>35.667078760367161</v>
      </c>
      <c r="J31" s="24">
        <f t="shared" si="1"/>
        <v>35.906125578580472</v>
      </c>
      <c r="K31" s="24">
        <f t="shared" si="1"/>
        <v>35.15446363213475</v>
      </c>
      <c r="L31" s="24">
        <f t="shared" si="1"/>
        <v>33.305484996145523</v>
      </c>
      <c r="M31" s="25">
        <f t="shared" si="1"/>
        <v>37.226572032531791</v>
      </c>
    </row>
    <row r="32" spans="1:14" x14ac:dyDescent="0.2">
      <c r="A32" s="40" t="s">
        <v>3</v>
      </c>
      <c r="B32" s="24">
        <f t="shared" ref="B32:M32" si="2">B8/B$6*100</f>
        <v>13.594618685649431</v>
      </c>
      <c r="C32" s="24">
        <f t="shared" si="2"/>
        <v>13.812640289262854</v>
      </c>
      <c r="D32" s="24">
        <f t="shared" si="2"/>
        <v>13.437411023360857</v>
      </c>
      <c r="E32" s="24">
        <f t="shared" si="2"/>
        <v>11.746024297036445</v>
      </c>
      <c r="F32" s="24">
        <f t="shared" si="2"/>
        <v>11.558502374241195</v>
      </c>
      <c r="G32" s="24">
        <f t="shared" si="2"/>
        <v>11.863250202309461</v>
      </c>
      <c r="H32" s="24">
        <f t="shared" si="2"/>
        <v>14.994482566901157</v>
      </c>
      <c r="I32" s="24">
        <f t="shared" si="2"/>
        <v>15.394928465971489</v>
      </c>
      <c r="J32" s="24">
        <f t="shared" si="2"/>
        <v>14.684598014892448</v>
      </c>
      <c r="K32" s="24">
        <f t="shared" si="2"/>
        <v>18.026560320361551</v>
      </c>
      <c r="L32" s="24">
        <f t="shared" si="2"/>
        <v>17.546421019508792</v>
      </c>
      <c r="M32" s="25">
        <f t="shared" si="2"/>
        <v>18.564641539523645</v>
      </c>
    </row>
    <row r="33" spans="1:13" x14ac:dyDescent="0.2">
      <c r="A33" s="40" t="s">
        <v>4</v>
      </c>
      <c r="B33" s="24">
        <f t="shared" ref="B33:M33" si="3">B9/B$6*100</f>
        <v>3.1388735207290526</v>
      </c>
      <c r="C33" s="24">
        <f t="shared" si="3"/>
        <v>3.2142964564704419</v>
      </c>
      <c r="D33" s="24">
        <f t="shared" si="3"/>
        <v>3.084488711084826</v>
      </c>
      <c r="E33" s="24">
        <f t="shared" si="3"/>
        <v>3.1681454067045789</v>
      </c>
      <c r="F33" s="24">
        <f t="shared" si="3"/>
        <v>3.196665564062414</v>
      </c>
      <c r="G33" s="24">
        <f t="shared" si="3"/>
        <v>3.1503165512034976</v>
      </c>
      <c r="H33" s="24">
        <f t="shared" si="3"/>
        <v>3.0515099700332042</v>
      </c>
      <c r="I33" s="24">
        <f t="shared" si="3"/>
        <v>3.2124941031124683</v>
      </c>
      <c r="J33" s="24">
        <f t="shared" si="3"/>
        <v>2.9269326024647175</v>
      </c>
      <c r="K33" s="24">
        <f t="shared" si="3"/>
        <v>3.2733506195603406</v>
      </c>
      <c r="L33" s="24">
        <f t="shared" si="3"/>
        <v>3.280241613923037</v>
      </c>
      <c r="M33" s="25">
        <f t="shared" si="3"/>
        <v>3.2656280385482592</v>
      </c>
    </row>
    <row r="34" spans="1:13" x14ac:dyDescent="0.2">
      <c r="A34" s="40" t="s">
        <v>5</v>
      </c>
      <c r="B34" s="24">
        <f t="shared" ref="B34:M34" si="4">B10/B$6*100</f>
        <v>4.5763158231948982</v>
      </c>
      <c r="C34" s="24">
        <f t="shared" si="4"/>
        <v>4.6456718195349112</v>
      </c>
      <c r="D34" s="24">
        <f t="shared" si="4"/>
        <v>4.526305668835878</v>
      </c>
      <c r="E34" s="24">
        <f t="shared" si="4"/>
        <v>3.7777922004654068</v>
      </c>
      <c r="F34" s="24">
        <f t="shared" si="4"/>
        <v>3.8181666911393362</v>
      </c>
      <c r="G34" s="24">
        <f t="shared" si="4"/>
        <v>3.7525528249905911</v>
      </c>
      <c r="H34" s="24">
        <f t="shared" si="4"/>
        <v>5.6638193550081741</v>
      </c>
      <c r="I34" s="24">
        <f t="shared" si="4"/>
        <v>5.3408765248749335</v>
      </c>
      <c r="J34" s="26">
        <f t="shared" si="4"/>
        <v>5.9137282552431207</v>
      </c>
      <c r="K34" s="24">
        <f t="shared" si="4"/>
        <v>4.975181874851839</v>
      </c>
      <c r="L34" s="24">
        <f t="shared" si="4"/>
        <v>5.7200675109972252</v>
      </c>
      <c r="M34" s="25">
        <f t="shared" si="4"/>
        <v>4.1404054453415169</v>
      </c>
    </row>
    <row r="35" spans="1:13" x14ac:dyDescent="0.2">
      <c r="A35" s="40" t="s">
        <v>6</v>
      </c>
      <c r="B35" s="24">
        <f t="shared" ref="B35:M35" si="5">B11/B$6*100</f>
        <v>0.23257445329714541</v>
      </c>
      <c r="C35" s="24">
        <f t="shared" si="5"/>
        <v>0.21986538846784054</v>
      </c>
      <c r="D35" s="24">
        <f t="shared" si="5"/>
        <v>0.24173851015470194</v>
      </c>
      <c r="E35" s="24">
        <f t="shared" si="5"/>
        <v>0.28123307406510711</v>
      </c>
      <c r="F35" s="24">
        <f t="shared" si="5"/>
        <v>0.3098765600816431</v>
      </c>
      <c r="G35" s="24">
        <f t="shared" si="5"/>
        <v>0.26332712190542451</v>
      </c>
      <c r="H35" s="24">
        <f t="shared" si="5"/>
        <v>0.15819700793117106</v>
      </c>
      <c r="I35" s="24">
        <f t="shared" si="5"/>
        <v>0.11005881118769437</v>
      </c>
      <c r="J35" s="26">
        <f t="shared" si="5"/>
        <v>0.19544869053546501</v>
      </c>
      <c r="K35" s="24">
        <f t="shared" si="5"/>
        <v>0.23372555773915676</v>
      </c>
      <c r="L35" s="24">
        <f t="shared" si="5"/>
        <v>0.1915879197808984</v>
      </c>
      <c r="M35" s="25">
        <f t="shared" si="5"/>
        <v>0.28094825241322618</v>
      </c>
    </row>
    <row r="36" spans="1:13" x14ac:dyDescent="0.2">
      <c r="A36" s="40" t="s">
        <v>7</v>
      </c>
      <c r="B36" s="24">
        <f t="shared" ref="B36:M36" si="6">B12/B$6*100</f>
        <v>1.1923490550978626</v>
      </c>
      <c r="C36" s="24">
        <f t="shared" si="6"/>
        <v>1.147838309415099</v>
      </c>
      <c r="D36" s="24">
        <f t="shared" si="6"/>
        <v>1.2244441785146962</v>
      </c>
      <c r="E36" s="24">
        <f t="shared" si="6"/>
        <v>1.0930267924514099</v>
      </c>
      <c r="F36" s="24">
        <f t="shared" si="6"/>
        <v>1.1605696241432109</v>
      </c>
      <c r="G36" s="24">
        <f t="shared" si="6"/>
        <v>1.0508036247718655</v>
      </c>
      <c r="H36" s="24">
        <f t="shared" si="6"/>
        <v>1.1949152017149289</v>
      </c>
      <c r="I36" s="24">
        <f t="shared" si="6"/>
        <v>1.1046525341481899</v>
      </c>
      <c r="J36" s="24">
        <f t="shared" si="6"/>
        <v>1.264764852733872</v>
      </c>
      <c r="K36" s="24">
        <f t="shared" si="6"/>
        <v>1.6585098068388018</v>
      </c>
      <c r="L36" s="24">
        <f t="shared" si="6"/>
        <v>1.2155016627577624</v>
      </c>
      <c r="M36" s="25">
        <f t="shared" si="6"/>
        <v>2.1549789811857014</v>
      </c>
    </row>
    <row r="37" spans="1:13" x14ac:dyDescent="0.2">
      <c r="A37" s="40" t="s">
        <v>8</v>
      </c>
      <c r="B37" s="24">
        <f t="shared" ref="B37:M37" si="7">B13/B$6*100</f>
        <v>3.0048925030601819</v>
      </c>
      <c r="C37" s="24">
        <f t="shared" si="7"/>
        <v>3.156139192858102</v>
      </c>
      <c r="D37" s="24">
        <f t="shared" si="7"/>
        <v>2.8958338678701736</v>
      </c>
      <c r="E37" s="24">
        <f t="shared" si="7"/>
        <v>2.703017797019283</v>
      </c>
      <c r="F37" s="24">
        <f t="shared" si="7"/>
        <v>3.1422075540087304</v>
      </c>
      <c r="G37" s="24">
        <f t="shared" si="7"/>
        <v>2.4284663414759309</v>
      </c>
      <c r="H37" s="24">
        <f t="shared" si="7"/>
        <v>3.8016600905517151</v>
      </c>
      <c r="I37" s="24">
        <f t="shared" si="7"/>
        <v>3.5793053190619037</v>
      </c>
      <c r="J37" s="24">
        <f t="shared" si="7"/>
        <v>3.9737290489555468</v>
      </c>
      <c r="K37" s="24">
        <f t="shared" si="7"/>
        <v>1.9451262589238016</v>
      </c>
      <c r="L37" s="24">
        <f t="shared" si="7"/>
        <v>2.1079806218315111</v>
      </c>
      <c r="M37" s="25">
        <f t="shared" si="7"/>
        <v>1.7626190698984201</v>
      </c>
    </row>
    <row r="38" spans="1:13" x14ac:dyDescent="0.2">
      <c r="A38" s="40" t="s">
        <v>9</v>
      </c>
      <c r="B38" s="24">
        <f t="shared" ref="B38:M38" si="8">B14/B$6*100</f>
        <v>2.3270897285477616</v>
      </c>
      <c r="C38" s="24">
        <f t="shared" si="8"/>
        <v>2.3522717873397725</v>
      </c>
      <c r="D38" s="24">
        <f t="shared" si="8"/>
        <v>2.3089318371796894</v>
      </c>
      <c r="E38" s="24">
        <f t="shared" si="8"/>
        <v>2.5786732787617916</v>
      </c>
      <c r="F38" s="24">
        <f t="shared" si="8"/>
        <v>2.6339038740641718</v>
      </c>
      <c r="G38" s="24">
        <f t="shared" si="8"/>
        <v>2.5441468807994658</v>
      </c>
      <c r="H38" s="24">
        <f t="shared" si="8"/>
        <v>2.1792503661254115</v>
      </c>
      <c r="I38" s="24">
        <f t="shared" si="8"/>
        <v>2.3043868272964878</v>
      </c>
      <c r="J38" s="24">
        <f t="shared" si="8"/>
        <v>2.0824136740779222</v>
      </c>
      <c r="K38" s="24">
        <f t="shared" si="8"/>
        <v>1.5899707241496313</v>
      </c>
      <c r="L38" s="24">
        <f t="shared" si="8"/>
        <v>1.4975709102033894</v>
      </c>
      <c r="M38" s="25">
        <f t="shared" si="8"/>
        <v>1.6935210989059597</v>
      </c>
    </row>
    <row r="39" spans="1:13" x14ac:dyDescent="0.2">
      <c r="A39" s="40" t="s">
        <v>10</v>
      </c>
      <c r="B39" s="24">
        <f t="shared" ref="B39:M39" si="9">B15/B$6*100</f>
        <v>2.9821296086594717</v>
      </c>
      <c r="C39" s="24">
        <f t="shared" si="9"/>
        <v>3.0939724644688962</v>
      </c>
      <c r="D39" s="24">
        <f t="shared" si="9"/>
        <v>2.9014836836040176</v>
      </c>
      <c r="E39" s="24">
        <f t="shared" si="9"/>
        <v>2.9536085368483014</v>
      </c>
      <c r="F39" s="24">
        <f t="shared" si="9"/>
        <v>3.253593843180723</v>
      </c>
      <c r="G39" s="24">
        <f t="shared" si="9"/>
        <v>2.766078201305517</v>
      </c>
      <c r="H39" s="24">
        <f t="shared" si="9"/>
        <v>2.9184280281922712</v>
      </c>
      <c r="I39" s="24">
        <f t="shared" si="9"/>
        <v>2.8409235421257093</v>
      </c>
      <c r="J39" s="24">
        <f t="shared" si="9"/>
        <v>2.9784047766098705</v>
      </c>
      <c r="K39" s="24">
        <f t="shared" si="9"/>
        <v>3.3182648150189751</v>
      </c>
      <c r="L39" s="24">
        <f t="shared" si="9"/>
        <v>3.194963580822479</v>
      </c>
      <c r="M39" s="25">
        <f t="shared" si="9"/>
        <v>3.4564457102358581</v>
      </c>
    </row>
    <row r="40" spans="1:13" x14ac:dyDescent="0.2">
      <c r="A40" s="40" t="s">
        <v>11</v>
      </c>
      <c r="B40" s="24">
        <f t="shared" ref="B40:M40" si="10">B16/B$6*100</f>
        <v>1.425172143333225</v>
      </c>
      <c r="C40" s="24">
        <f t="shared" si="10"/>
        <v>1.6607119838022697</v>
      </c>
      <c r="D40" s="24">
        <f t="shared" si="10"/>
        <v>1.255332700441963</v>
      </c>
      <c r="E40" s="24">
        <f t="shared" si="10"/>
        <v>1.3349215488578634</v>
      </c>
      <c r="F40" s="24">
        <f t="shared" si="10"/>
        <v>1.4842860339586212</v>
      </c>
      <c r="G40" s="24">
        <f t="shared" si="10"/>
        <v>1.2415490688801893</v>
      </c>
      <c r="H40" s="24">
        <f t="shared" si="10"/>
        <v>1.620015905872443</v>
      </c>
      <c r="I40" s="24">
        <f t="shared" si="10"/>
        <v>1.9718347213985958</v>
      </c>
      <c r="J40" s="24">
        <f t="shared" si="10"/>
        <v>1.3477613608997976</v>
      </c>
      <c r="K40" s="24">
        <f t="shared" si="10"/>
        <v>1.2444560242481342</v>
      </c>
      <c r="L40" s="24">
        <f t="shared" si="10"/>
        <v>1.4676334805519713</v>
      </c>
      <c r="M40" s="25">
        <f t="shared" si="10"/>
        <v>0.99434611330315936</v>
      </c>
    </row>
    <row r="41" spans="1:13" x14ac:dyDescent="0.2">
      <c r="A41" s="40" t="s">
        <v>12</v>
      </c>
      <c r="B41" s="24">
        <f t="shared" ref="B41:M41" si="11">B17/B$6*100</f>
        <v>17.652375835824042</v>
      </c>
      <c r="C41" s="24">
        <f t="shared" si="11"/>
        <v>18.263217194831984</v>
      </c>
      <c r="D41" s="24">
        <f t="shared" si="11"/>
        <v>17.211919750338645</v>
      </c>
      <c r="E41" s="24">
        <f t="shared" si="11"/>
        <v>19.523581950038825</v>
      </c>
      <c r="F41" s="24">
        <f t="shared" si="11"/>
        <v>20.014791112104486</v>
      </c>
      <c r="G41" s="24">
        <f t="shared" si="11"/>
        <v>19.216511513456219</v>
      </c>
      <c r="H41" s="24">
        <f t="shared" si="11"/>
        <v>15.239081311585522</v>
      </c>
      <c r="I41" s="24">
        <f t="shared" si="11"/>
        <v>15.622249981756884</v>
      </c>
      <c r="J41" s="24">
        <f t="shared" si="11"/>
        <v>14.942566721286346</v>
      </c>
      <c r="K41" s="24">
        <f t="shared" si="11"/>
        <v>16.293657279094116</v>
      </c>
      <c r="L41" s="24">
        <f t="shared" si="11"/>
        <v>19.019475587320748</v>
      </c>
      <c r="M41" s="25">
        <f t="shared" si="11"/>
        <v>13.238894555234603</v>
      </c>
    </row>
    <row r="42" spans="1:13" x14ac:dyDescent="0.2">
      <c r="A42" s="40" t="s">
        <v>13</v>
      </c>
      <c r="B42" s="24">
        <f t="shared" ref="B42:M42" si="12">B18/B$6*100</f>
        <v>3.9822486134676498</v>
      </c>
      <c r="C42" s="24">
        <f t="shared" si="12"/>
        <v>3.7393854678225562</v>
      </c>
      <c r="D42" s="24">
        <f t="shared" si="12"/>
        <v>4.1573686325397663</v>
      </c>
      <c r="E42" s="24">
        <f t="shared" si="12"/>
        <v>3.7723096950590373</v>
      </c>
      <c r="F42" s="24">
        <f t="shared" si="12"/>
        <v>3.9177562065436473</v>
      </c>
      <c r="G42" s="24">
        <f t="shared" si="12"/>
        <v>3.6813864647325096</v>
      </c>
      <c r="H42" s="24">
        <f t="shared" si="12"/>
        <v>4.5555289019764738</v>
      </c>
      <c r="I42" s="24">
        <f t="shared" si="12"/>
        <v>3.7657867942935215</v>
      </c>
      <c r="J42" s="24">
        <f t="shared" si="12"/>
        <v>5.1666698321493127</v>
      </c>
      <c r="K42" s="24">
        <f t="shared" si="12"/>
        <v>3.18506525987828</v>
      </c>
      <c r="L42" s="24">
        <f t="shared" si="12"/>
        <v>3.0510578693728401</v>
      </c>
      <c r="M42" s="25">
        <f t="shared" si="12"/>
        <v>3.3352443015268851</v>
      </c>
    </row>
    <row r="43" spans="1:13" x14ac:dyDescent="0.2">
      <c r="A43" s="40" t="s">
        <v>14</v>
      </c>
      <c r="B43" s="24">
        <f t="shared" ref="B43:M43" si="13">B19/B$6*100</f>
        <v>3.3067033337668068</v>
      </c>
      <c r="C43" s="24">
        <f t="shared" si="13"/>
        <v>3.3084664045344345</v>
      </c>
      <c r="D43" s="24">
        <f t="shared" si="13"/>
        <v>3.3054320458337125</v>
      </c>
      <c r="E43" s="24">
        <f t="shared" si="13"/>
        <v>3.3690620008167746</v>
      </c>
      <c r="F43" s="24">
        <f t="shared" si="13"/>
        <v>3.4485509938885515</v>
      </c>
      <c r="G43" s="24">
        <f t="shared" si="13"/>
        <v>3.3193709085264409</v>
      </c>
      <c r="H43" s="24">
        <f t="shared" si="13"/>
        <v>3.1086620965487102</v>
      </c>
      <c r="I43" s="24">
        <f t="shared" si="13"/>
        <v>3.2209359707782861</v>
      </c>
      <c r="J43" s="26">
        <f t="shared" si="13"/>
        <v>3.0217791011211479</v>
      </c>
      <c r="K43" s="24">
        <f t="shared" si="13"/>
        <v>3.6306269086220295</v>
      </c>
      <c r="L43" s="24">
        <f t="shared" si="13"/>
        <v>3.0484374845665485</v>
      </c>
      <c r="M43" s="25">
        <f t="shared" si="13"/>
        <v>4.2830733851397325</v>
      </c>
    </row>
    <row r="44" spans="1:13" x14ac:dyDescent="0.2">
      <c r="A44" s="40" t="s">
        <v>15</v>
      </c>
      <c r="B44" s="24">
        <f t="shared" ref="B44:M44" si="14">B20/B$6*100</f>
        <v>5.390507984114052</v>
      </c>
      <c r="C44" s="24">
        <f t="shared" si="14"/>
        <v>5.8217649216628908</v>
      </c>
      <c r="D44" s="24">
        <f t="shared" si="14"/>
        <v>5.0795438692092008</v>
      </c>
      <c r="E44" s="24">
        <f t="shared" si="14"/>
        <v>5.1618744539395927</v>
      </c>
      <c r="F44" s="24">
        <f t="shared" si="14"/>
        <v>5.9246243655512112</v>
      </c>
      <c r="G44" s="24">
        <f t="shared" si="14"/>
        <v>4.6850552769988036</v>
      </c>
      <c r="H44" s="24">
        <f t="shared" si="14"/>
        <v>5.712608766910007</v>
      </c>
      <c r="I44" s="24">
        <f t="shared" si="14"/>
        <v>5.8644876436266546</v>
      </c>
      <c r="J44" s="24">
        <f t="shared" si="14"/>
        <v>5.5950774904499658</v>
      </c>
      <c r="K44" s="24">
        <f t="shared" si="14"/>
        <v>5.4710409185786197</v>
      </c>
      <c r="L44" s="24">
        <f t="shared" si="14"/>
        <v>5.3535757422172781</v>
      </c>
      <c r="M44" s="25">
        <f t="shared" si="14"/>
        <v>5.6026814762112558</v>
      </c>
    </row>
    <row r="47" spans="1:13" x14ac:dyDescent="0.2">
      <c r="A47" s="35" t="s">
        <v>164</v>
      </c>
      <c r="B47" s="37"/>
      <c r="C47" s="37"/>
      <c r="D47" s="37"/>
      <c r="E47" s="37"/>
      <c r="F47" s="37"/>
      <c r="G47" s="37"/>
      <c r="H47" s="37"/>
      <c r="I47" s="37"/>
      <c r="J47" s="37"/>
      <c r="K47" s="37"/>
      <c r="L47" s="37"/>
      <c r="M47" s="37"/>
    </row>
    <row r="48" spans="1:13" x14ac:dyDescent="0.2">
      <c r="A48" s="37"/>
      <c r="B48" s="37"/>
      <c r="C48" s="37"/>
      <c r="D48" s="37"/>
      <c r="E48" s="37"/>
      <c r="F48" s="37"/>
      <c r="G48" s="37"/>
      <c r="H48" s="37"/>
      <c r="I48" s="37"/>
      <c r="J48" s="37"/>
      <c r="K48" s="37"/>
      <c r="L48" s="37"/>
      <c r="M48" s="37"/>
    </row>
    <row r="49" spans="1:13" ht="15" thickBot="1" x14ac:dyDescent="0.25">
      <c r="A49" s="3" t="s">
        <v>0</v>
      </c>
      <c r="M49" s="13" t="s">
        <v>43</v>
      </c>
    </row>
    <row r="50" spans="1:13" x14ac:dyDescent="0.2">
      <c r="A50" s="123" t="s">
        <v>25</v>
      </c>
      <c r="B50" s="125" t="s">
        <v>186</v>
      </c>
      <c r="C50" s="126"/>
      <c r="D50" s="127"/>
      <c r="E50" s="125" t="s">
        <v>21</v>
      </c>
      <c r="F50" s="126"/>
      <c r="G50" s="127"/>
      <c r="H50" s="125" t="s">
        <v>33</v>
      </c>
      <c r="I50" s="126"/>
      <c r="J50" s="127"/>
      <c r="K50" s="125" t="s">
        <v>83</v>
      </c>
      <c r="L50" s="126"/>
      <c r="M50" s="126"/>
    </row>
    <row r="51" spans="1:13" ht="23.25" thickBot="1" x14ac:dyDescent="0.25">
      <c r="A51" s="124"/>
      <c r="B51" s="44" t="s">
        <v>30</v>
      </c>
      <c r="C51" s="60" t="s">
        <v>160</v>
      </c>
      <c r="D51" s="60" t="s">
        <v>161</v>
      </c>
      <c r="E51" s="44" t="s">
        <v>30</v>
      </c>
      <c r="F51" s="60" t="s">
        <v>160</v>
      </c>
      <c r="G51" s="60" t="s">
        <v>161</v>
      </c>
      <c r="H51" s="44" t="s">
        <v>30</v>
      </c>
      <c r="I51" s="60" t="s">
        <v>160</v>
      </c>
      <c r="J51" s="60" t="s">
        <v>161</v>
      </c>
      <c r="K51" s="44" t="s">
        <v>30</v>
      </c>
      <c r="L51" s="60" t="s">
        <v>160</v>
      </c>
      <c r="M51" s="43" t="s">
        <v>161</v>
      </c>
    </row>
    <row r="52" spans="1:13" ht="22.5" x14ac:dyDescent="0.2">
      <c r="A52" s="38" t="s">
        <v>1</v>
      </c>
      <c r="B52" s="22">
        <v>100</v>
      </c>
      <c r="C52" s="22">
        <v>100</v>
      </c>
      <c r="D52" s="22">
        <v>100</v>
      </c>
      <c r="E52" s="22">
        <f>E6/B6*100</f>
        <v>53.564769184218179</v>
      </c>
      <c r="F52" s="22">
        <f>F6/C6*100</f>
        <v>49.179624448069859</v>
      </c>
      <c r="G52" s="22">
        <f>G6/D6*100</f>
        <v>56.726741857299245</v>
      </c>
      <c r="H52" s="22">
        <f>H6/B6*100</f>
        <v>35.216346621270695</v>
      </c>
      <c r="I52" s="22">
        <f>I6/C6*100</f>
        <v>36.669651951820065</v>
      </c>
      <c r="J52" s="22">
        <f>J6/D6*100</f>
        <v>34.168419581837028</v>
      </c>
      <c r="K52" s="22">
        <f>K6/B6*100</f>
        <v>11.218884190762253</v>
      </c>
      <c r="L52" s="22">
        <f>L6/C6*100</f>
        <v>14.150723591162217</v>
      </c>
      <c r="M52" s="23">
        <f>M6/D6*100</f>
        <v>9.104838560863719</v>
      </c>
    </row>
    <row r="53" spans="1:13" x14ac:dyDescent="0.2">
      <c r="A53" s="39" t="s">
        <v>2</v>
      </c>
      <c r="B53" s="24">
        <v>100</v>
      </c>
      <c r="C53" s="24">
        <v>100</v>
      </c>
      <c r="D53" s="24">
        <v>100</v>
      </c>
      <c r="E53" s="24">
        <f t="shared" ref="E53:E66" si="15">E7/B7*100</f>
        <v>55.498272276827855</v>
      </c>
      <c r="F53" s="24">
        <f t="shared" ref="F53:F66" si="16">F7/C7*100</f>
        <v>49.971652005491066</v>
      </c>
      <c r="G53" s="24">
        <f t="shared" ref="G53:G65" si="17">G7/D7*100</f>
        <v>59.191893106582448</v>
      </c>
      <c r="H53" s="24">
        <f t="shared" ref="H53:H66" si="18">H7/B7*100</f>
        <v>33.898074454477658</v>
      </c>
      <c r="I53" s="24">
        <f t="shared" ref="I53:I66" si="19">I7/C7*100</f>
        <v>36.776185253813672</v>
      </c>
      <c r="J53" s="24">
        <f t="shared" ref="J53:J66" si="20">J7/D7*100</f>
        <v>31.974539006619267</v>
      </c>
      <c r="K53" s="24">
        <f t="shared" ref="K53:K66" si="21">K7/B7*100</f>
        <v>10.603653261135209</v>
      </c>
      <c r="L53" s="24">
        <f t="shared" ref="L53:L66" si="22">L7/C7*100</f>
        <v>13.25216272182538</v>
      </c>
      <c r="M53" s="25">
        <f t="shared" ref="M53:M66" si="23">M7/D7*100</f>
        <v>8.8335678867982637</v>
      </c>
    </row>
    <row r="54" spans="1:13" x14ac:dyDescent="0.2">
      <c r="A54" s="40" t="s">
        <v>3</v>
      </c>
      <c r="B54" s="24">
        <v>100</v>
      </c>
      <c r="C54" s="24">
        <v>100</v>
      </c>
      <c r="D54" s="24">
        <v>100</v>
      </c>
      <c r="E54" s="24">
        <f t="shared" si="15"/>
        <v>46.28103920024877</v>
      </c>
      <c r="F54" s="24">
        <f t="shared" si="16"/>
        <v>41.153812308366582</v>
      </c>
      <c r="G54" s="24">
        <f t="shared" si="17"/>
        <v>50.081338633239604</v>
      </c>
      <c r="H54" s="24">
        <f t="shared" si="18"/>
        <v>38.842641172422567</v>
      </c>
      <c r="I54" s="24">
        <f t="shared" si="19"/>
        <v>40.870293937153491</v>
      </c>
      <c r="J54" s="24">
        <f t="shared" si="20"/>
        <v>37.339745393749418</v>
      </c>
      <c r="K54" s="24">
        <f t="shared" si="21"/>
        <v>14.87631961354017</v>
      </c>
      <c r="L54" s="24">
        <f t="shared" si="22"/>
        <v>17.975893722088557</v>
      </c>
      <c r="M54" s="25">
        <f t="shared" si="23"/>
        <v>12.578915973010945</v>
      </c>
    </row>
    <row r="55" spans="1:13" x14ac:dyDescent="0.2">
      <c r="A55" s="40" t="s">
        <v>4</v>
      </c>
      <c r="B55" s="24">
        <v>100</v>
      </c>
      <c r="C55" s="24">
        <v>100</v>
      </c>
      <c r="D55" s="24">
        <v>100</v>
      </c>
      <c r="E55" s="24">
        <f t="shared" si="15"/>
        <v>54.064292916382328</v>
      </c>
      <c r="F55" s="24">
        <f t="shared" si="16"/>
        <v>48.909866919772902</v>
      </c>
      <c r="G55" s="24">
        <f t="shared" si="17"/>
        <v>57.937379743577047</v>
      </c>
      <c r="H55" s="24">
        <f t="shared" si="18"/>
        <v>34.236178078941101</v>
      </c>
      <c r="I55" s="24">
        <f t="shared" si="19"/>
        <v>36.649090167545921</v>
      </c>
      <c r="J55" s="24">
        <f t="shared" si="20"/>
        <v>32.423091998803024</v>
      </c>
      <c r="K55" s="24">
        <f t="shared" si="21"/>
        <v>11.699528915098737</v>
      </c>
      <c r="L55" s="24">
        <f t="shared" si="22"/>
        <v>14.441042703890245</v>
      </c>
      <c r="M55" s="25">
        <f t="shared" si="23"/>
        <v>9.6395282576199559</v>
      </c>
    </row>
    <row r="56" spans="1:13" x14ac:dyDescent="0.2">
      <c r="A56" s="40" t="s">
        <v>5</v>
      </c>
      <c r="B56" s="24">
        <v>100</v>
      </c>
      <c r="C56" s="24">
        <v>100</v>
      </c>
      <c r="D56" s="24">
        <v>100</v>
      </c>
      <c r="E56" s="24">
        <f t="shared" si="15"/>
        <v>44.218225983930552</v>
      </c>
      <c r="F56" s="24">
        <f t="shared" si="16"/>
        <v>40.419558514824395</v>
      </c>
      <c r="G56" s="24">
        <f t="shared" si="17"/>
        <v>47.029544839349839</v>
      </c>
      <c r="H56" s="24">
        <f t="shared" si="18"/>
        <v>43.585065653746732</v>
      </c>
      <c r="I56" s="24">
        <f t="shared" si="19"/>
        <v>42.157106849707873</v>
      </c>
      <c r="J56" s="24">
        <f t="shared" si="20"/>
        <v>44.641869794463204</v>
      </c>
      <c r="K56" s="24">
        <f t="shared" si="21"/>
        <v>12.196708321362086</v>
      </c>
      <c r="L56" s="24">
        <f t="shared" si="22"/>
        <v>17.423334539160876</v>
      </c>
      <c r="M56" s="25">
        <f t="shared" si="23"/>
        <v>8.3285853661869567</v>
      </c>
    </row>
    <row r="57" spans="1:13" x14ac:dyDescent="0.2">
      <c r="A57" s="40" t="s">
        <v>6</v>
      </c>
      <c r="B57" s="24">
        <v>100</v>
      </c>
      <c r="C57" s="24">
        <v>100</v>
      </c>
      <c r="D57" s="24">
        <v>100</v>
      </c>
      <c r="E57" s="24">
        <f t="shared" si="15"/>
        <v>64.771450542846409</v>
      </c>
      <c r="F57" s="24">
        <f t="shared" si="16"/>
        <v>69.31337831877093</v>
      </c>
      <c r="G57" s="24">
        <f t="shared" si="17"/>
        <v>61.792759700533963</v>
      </c>
      <c r="H57" s="24">
        <f t="shared" si="18"/>
        <v>23.954138499614857</v>
      </c>
      <c r="I57" s="24">
        <f t="shared" si="19"/>
        <v>18.355860049678295</v>
      </c>
      <c r="J57" s="24">
        <f t="shared" si="20"/>
        <v>27.625606117381352</v>
      </c>
      <c r="K57" s="24">
        <f t="shared" si="21"/>
        <v>11.274410957538729</v>
      </c>
      <c r="L57" s="24">
        <f t="shared" si="22"/>
        <v>12.330761631550772</v>
      </c>
      <c r="M57" s="25">
        <f t="shared" si="23"/>
        <v>10.581634182084665</v>
      </c>
    </row>
    <row r="58" spans="1:13" x14ac:dyDescent="0.2">
      <c r="A58" s="40" t="s">
        <v>7</v>
      </c>
      <c r="B58" s="24">
        <v>100</v>
      </c>
      <c r="C58" s="24">
        <v>100</v>
      </c>
      <c r="D58" s="24">
        <v>100</v>
      </c>
      <c r="E58" s="24">
        <f t="shared" si="15"/>
        <v>49.102842493568957</v>
      </c>
      <c r="F58" s="24">
        <f t="shared" si="16"/>
        <v>49.725103085542557</v>
      </c>
      <c r="G58" s="24">
        <f t="shared" si="17"/>
        <v>48.682224156152095</v>
      </c>
      <c r="H58" s="24">
        <f t="shared" si="18"/>
        <v>35.29213844444633</v>
      </c>
      <c r="I58" s="24">
        <f t="shared" si="19"/>
        <v>35.29000872566391</v>
      </c>
      <c r="J58" s="24">
        <f t="shared" si="20"/>
        <v>35.293578032273338</v>
      </c>
      <c r="K58" s="24">
        <f t="shared" si="21"/>
        <v>15.605018826169864</v>
      </c>
      <c r="L58" s="24">
        <f t="shared" si="22"/>
        <v>14.984887604115462</v>
      </c>
      <c r="M58" s="25">
        <f t="shared" si="23"/>
        <v>16.024197811574545</v>
      </c>
    </row>
    <row r="59" spans="1:13" x14ac:dyDescent="0.2">
      <c r="A59" s="40" t="s">
        <v>8</v>
      </c>
      <c r="B59" s="24">
        <v>100</v>
      </c>
      <c r="C59" s="24">
        <v>100</v>
      </c>
      <c r="D59" s="24">
        <v>100</v>
      </c>
      <c r="E59" s="24">
        <f t="shared" si="15"/>
        <v>48.183595336845251</v>
      </c>
      <c r="F59" s="24">
        <f t="shared" si="16"/>
        <v>48.962538722538923</v>
      </c>
      <c r="G59" s="24">
        <f t="shared" si="17"/>
        <v>47.571438676267704</v>
      </c>
      <c r="H59" s="24">
        <f t="shared" si="18"/>
        <v>44.554199309551535</v>
      </c>
      <c r="I59" s="24">
        <f t="shared" si="19"/>
        <v>41.586214123985023</v>
      </c>
      <c r="J59" s="24">
        <f t="shared" si="20"/>
        <v>46.886681917670863</v>
      </c>
      <c r="K59" s="24">
        <f t="shared" si="21"/>
        <v>7.2622052912219308</v>
      </c>
      <c r="L59" s="24">
        <f t="shared" si="22"/>
        <v>9.4512470117172924</v>
      </c>
      <c r="M59" s="25">
        <f t="shared" si="23"/>
        <v>5.5418794060614118</v>
      </c>
    </row>
    <row r="60" spans="1:13" x14ac:dyDescent="0.2">
      <c r="A60" s="40" t="s">
        <v>9</v>
      </c>
      <c r="B60" s="24">
        <v>100</v>
      </c>
      <c r="C60" s="24">
        <v>100</v>
      </c>
      <c r="D60" s="24">
        <v>100</v>
      </c>
      <c r="E60" s="24">
        <f t="shared" si="15"/>
        <v>59.355699646607576</v>
      </c>
      <c r="F60" s="24">
        <f t="shared" si="16"/>
        <v>55.06778768336337</v>
      </c>
      <c r="G60" s="24">
        <f t="shared" si="17"/>
        <v>62.505597190105696</v>
      </c>
      <c r="H60" s="24">
        <f t="shared" si="18"/>
        <v>32.979061927232614</v>
      </c>
      <c r="I60" s="24">
        <f t="shared" si="19"/>
        <v>35.923171537454394</v>
      </c>
      <c r="J60" s="24">
        <f t="shared" si="20"/>
        <v>30.816320782237067</v>
      </c>
      <c r="K60" s="24">
        <f t="shared" si="21"/>
        <v>7.6652383456089863</v>
      </c>
      <c r="L60" s="24">
        <f t="shared" si="22"/>
        <v>9.0090405889786531</v>
      </c>
      <c r="M60" s="25">
        <f t="shared" si="23"/>
        <v>6.6780820276572355</v>
      </c>
    </row>
    <row r="61" spans="1:13" x14ac:dyDescent="0.2">
      <c r="A61" s="40" t="s">
        <v>10</v>
      </c>
      <c r="B61" s="24">
        <v>100</v>
      </c>
      <c r="C61" s="24">
        <v>100</v>
      </c>
      <c r="D61" s="24">
        <v>100</v>
      </c>
      <c r="E61" s="24">
        <f t="shared" si="15"/>
        <v>53.052476014928807</v>
      </c>
      <c r="F61" s="24">
        <f t="shared" si="16"/>
        <v>51.716854352046497</v>
      </c>
      <c r="G61" s="24">
        <f t="shared" si="17"/>
        <v>54.079437002953412</v>
      </c>
      <c r="H61" s="24">
        <f t="shared" si="18"/>
        <v>34.464086581485191</v>
      </c>
      <c r="I61" s="24">
        <f t="shared" si="19"/>
        <v>33.670525096080361</v>
      </c>
      <c r="J61" s="24">
        <f t="shared" si="20"/>
        <v>35.074256893750778</v>
      </c>
      <c r="K61" s="24">
        <f t="shared" si="21"/>
        <v>12.483437529300886</v>
      </c>
      <c r="L61" s="24">
        <f t="shared" si="22"/>
        <v>14.612620841087406</v>
      </c>
      <c r="M61" s="25">
        <f t="shared" si="23"/>
        <v>10.846306103295793</v>
      </c>
    </row>
    <row r="62" spans="1:13" x14ac:dyDescent="0.2">
      <c r="A62" s="40" t="s">
        <v>11</v>
      </c>
      <c r="B62" s="24">
        <v>100</v>
      </c>
      <c r="C62" s="24">
        <v>100</v>
      </c>
      <c r="D62" s="24">
        <v>100</v>
      </c>
      <c r="E62" s="24">
        <f t="shared" si="15"/>
        <v>50.172721223959314</v>
      </c>
      <c r="F62" s="24">
        <f t="shared" si="16"/>
        <v>43.955020759512564</v>
      </c>
      <c r="G62" s="24">
        <f t="shared" si="17"/>
        <v>56.103878683906586</v>
      </c>
      <c r="H62" s="24">
        <f t="shared" si="18"/>
        <v>40.030982881649308</v>
      </c>
      <c r="I62" s="24">
        <f t="shared" si="19"/>
        <v>43.53945394833115</v>
      </c>
      <c r="J62" s="24">
        <f t="shared" si="20"/>
        <v>36.684199861278927</v>
      </c>
      <c r="K62" s="24">
        <f t="shared" si="21"/>
        <v>9.7962958943913847</v>
      </c>
      <c r="L62" s="24">
        <f t="shared" si="22"/>
        <v>12.505525292156266</v>
      </c>
      <c r="M62" s="25">
        <f t="shared" si="23"/>
        <v>7.2119214548144628</v>
      </c>
    </row>
    <row r="63" spans="1:13" x14ac:dyDescent="0.2">
      <c r="A63" s="40" t="s">
        <v>12</v>
      </c>
      <c r="B63" s="24">
        <v>100</v>
      </c>
      <c r="C63" s="24">
        <v>100</v>
      </c>
      <c r="D63" s="24">
        <v>100</v>
      </c>
      <c r="E63" s="24">
        <f t="shared" si="15"/>
        <v>59.242799412908575</v>
      </c>
      <c r="F63" s="24">
        <f t="shared" si="16"/>
        <v>53.896304238138391</v>
      </c>
      <c r="G63" s="24">
        <f t="shared" si="17"/>
        <v>63.3334400713902</v>
      </c>
      <c r="H63" s="24">
        <f t="shared" si="18"/>
        <v>30.401843618659381</v>
      </c>
      <c r="I63" s="24">
        <f t="shared" si="19"/>
        <v>31.367007434892543</v>
      </c>
      <c r="J63" s="24">
        <f t="shared" si="20"/>
        <v>29.663390067366624</v>
      </c>
      <c r="K63" s="24">
        <f t="shared" si="21"/>
        <v>10.355357021526617</v>
      </c>
      <c r="L63" s="24">
        <f t="shared" si="22"/>
        <v>14.736688449458565</v>
      </c>
      <c r="M63" s="25">
        <f t="shared" si="23"/>
        <v>7.0031698612432347</v>
      </c>
    </row>
    <row r="64" spans="1:13" x14ac:dyDescent="0.2">
      <c r="A64" s="40" t="s">
        <v>13</v>
      </c>
      <c r="B64" s="24">
        <v>100</v>
      </c>
      <c r="C64" s="24">
        <v>100</v>
      </c>
      <c r="D64" s="24">
        <v>100</v>
      </c>
      <c r="E64" s="24">
        <f t="shared" si="15"/>
        <v>50.740904880691048</v>
      </c>
      <c r="F64" s="24">
        <f t="shared" si="16"/>
        <v>51.525519520485631</v>
      </c>
      <c r="G64" s="24">
        <f t="shared" si="17"/>
        <v>50.232028506516869</v>
      </c>
      <c r="H64" s="24">
        <f t="shared" si="18"/>
        <v>40.286054545329428</v>
      </c>
      <c r="I64" s="24">
        <f t="shared" si="19"/>
        <v>36.92855210027691</v>
      </c>
      <c r="J64" s="24">
        <f t="shared" si="20"/>
        <v>42.46362501605963</v>
      </c>
      <c r="K64" s="24">
        <f t="shared" si="21"/>
        <v>8.9730405504439723</v>
      </c>
      <c r="L64" s="24">
        <f t="shared" si="22"/>
        <v>11.545928319413399</v>
      </c>
      <c r="M64" s="25">
        <f t="shared" si="23"/>
        <v>7.3043464774235396</v>
      </c>
    </row>
    <row r="65" spans="1:13" x14ac:dyDescent="0.2">
      <c r="A65" s="40" t="s">
        <v>14</v>
      </c>
      <c r="B65" s="24">
        <v>100</v>
      </c>
      <c r="C65" s="24">
        <v>100</v>
      </c>
      <c r="D65" s="24">
        <v>100</v>
      </c>
      <c r="E65" s="24">
        <f t="shared" si="15"/>
        <v>54.57490746092958</v>
      </c>
      <c r="F65" s="24">
        <f t="shared" si="16"/>
        <v>51.261951016644161</v>
      </c>
      <c r="G65" s="24">
        <f t="shared" si="17"/>
        <v>56.965956052233736</v>
      </c>
      <c r="H65" s="24">
        <f t="shared" si="18"/>
        <v>33.107210073108362</v>
      </c>
      <c r="I65" s="24">
        <f t="shared" si="19"/>
        <v>35.699501390027827</v>
      </c>
      <c r="J65" s="24">
        <f t="shared" si="20"/>
        <v>31.236284630589537</v>
      </c>
      <c r="K65" s="24">
        <f t="shared" si="21"/>
        <v>12.317882409274567</v>
      </c>
      <c r="L65" s="24">
        <f t="shared" si="22"/>
        <v>13.038547458096177</v>
      </c>
      <c r="M65" s="25">
        <f t="shared" si="23"/>
        <v>11.797759317176766</v>
      </c>
    </row>
    <row r="66" spans="1:13" x14ac:dyDescent="0.2">
      <c r="A66" s="40" t="s">
        <v>15</v>
      </c>
      <c r="B66" s="24">
        <v>100</v>
      </c>
      <c r="C66" s="24">
        <v>100</v>
      </c>
      <c r="D66" s="24">
        <v>100</v>
      </c>
      <c r="E66" s="24">
        <f t="shared" si="15"/>
        <v>51.292867851791037</v>
      </c>
      <c r="F66" s="24">
        <f t="shared" si="16"/>
        <v>50.048534287170689</v>
      </c>
      <c r="G66" s="24">
        <f>G20/D20*100</f>
        <v>52.321217835424328</v>
      </c>
      <c r="H66" s="24">
        <f t="shared" si="18"/>
        <v>37.320640473975047</v>
      </c>
      <c r="I66" s="24">
        <f t="shared" si="19"/>
        <v>36.93875030359586</v>
      </c>
      <c r="J66" s="24">
        <f t="shared" si="20"/>
        <v>37.636244554444396</v>
      </c>
      <c r="K66" s="24">
        <f t="shared" si="21"/>
        <v>11.386491709007814</v>
      </c>
      <c r="L66" s="24">
        <f t="shared" si="22"/>
        <v>13.012715486084774</v>
      </c>
      <c r="M66" s="25">
        <f t="shared" si="23"/>
        <v>10.042537610131268</v>
      </c>
    </row>
  </sheetData>
  <mergeCells count="17">
    <mergeCell ref="A22:M22"/>
    <mergeCell ref="A4:A5"/>
    <mergeCell ref="B4:D4"/>
    <mergeCell ref="E4:G4"/>
    <mergeCell ref="H4:J4"/>
    <mergeCell ref="K4:M4"/>
    <mergeCell ref="A50:A51"/>
    <mergeCell ref="B50:D50"/>
    <mergeCell ref="E50:G50"/>
    <mergeCell ref="H50:J50"/>
    <mergeCell ref="K50:M50"/>
    <mergeCell ref="A23:M23"/>
    <mergeCell ref="A28:A29"/>
    <mergeCell ref="B28:D28"/>
    <mergeCell ref="E28:G28"/>
    <mergeCell ref="H28:J28"/>
    <mergeCell ref="K28:M28"/>
  </mergeCells>
  <hyperlinks>
    <hyperlink ref="O1" location="obsah!A1" display="OBSAH"/>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P105"/>
  <sheetViews>
    <sheetView workbookViewId="0"/>
  </sheetViews>
  <sheetFormatPr defaultColWidth="9.140625" defaultRowHeight="12.75" x14ac:dyDescent="0.2"/>
  <cols>
    <col min="1" max="1" width="13.85546875" style="32" customWidth="1"/>
    <col min="2" max="15" width="5.85546875" style="32" customWidth="1"/>
    <col min="16" max="20" width="7.140625" style="32" customWidth="1"/>
    <col min="21" max="22" width="9.140625" style="32"/>
    <col min="23" max="23" width="16.28515625" style="32" customWidth="1"/>
    <col min="24" max="16384" width="9.140625" style="32"/>
  </cols>
  <sheetData>
    <row r="1" spans="1:22" s="36" customFormat="1" ht="15" customHeight="1" x14ac:dyDescent="0.25">
      <c r="A1" s="35" t="s">
        <v>189</v>
      </c>
      <c r="B1" s="35"/>
      <c r="C1" s="35"/>
      <c r="D1" s="35"/>
      <c r="E1" s="35"/>
      <c r="F1" s="35"/>
      <c r="G1" s="35"/>
      <c r="H1" s="35"/>
      <c r="I1" s="35"/>
      <c r="J1" s="35"/>
      <c r="K1" s="35"/>
      <c r="L1" s="35"/>
      <c r="M1" s="35"/>
      <c r="N1" s="35"/>
      <c r="O1" s="35"/>
      <c r="P1" s="35"/>
      <c r="Q1" s="35"/>
      <c r="R1" s="35"/>
      <c r="S1" s="35"/>
      <c r="T1" s="35"/>
      <c r="V1" s="47" t="s">
        <v>29</v>
      </c>
    </row>
    <row r="2" spans="1:22" s="36" customFormat="1" ht="12" customHeight="1" x14ac:dyDescent="0.2">
      <c r="A2" s="1"/>
      <c r="B2" s="2"/>
      <c r="C2" s="2"/>
      <c r="D2" s="2"/>
      <c r="E2" s="2"/>
      <c r="F2" s="2"/>
      <c r="G2" s="2"/>
      <c r="H2" s="2"/>
      <c r="I2" s="2"/>
      <c r="J2" s="2"/>
      <c r="K2" s="2"/>
      <c r="L2" s="2"/>
      <c r="M2" s="2"/>
      <c r="N2" s="2"/>
      <c r="O2" s="2"/>
      <c r="P2" s="2"/>
      <c r="Q2" s="2"/>
      <c r="R2" s="2"/>
      <c r="S2" s="2"/>
      <c r="T2" s="2"/>
    </row>
    <row r="3" spans="1:22" ht="13.5" thickBot="1" x14ac:dyDescent="0.25">
      <c r="A3" s="3" t="s">
        <v>0</v>
      </c>
      <c r="B3" s="4"/>
      <c r="C3" s="4"/>
      <c r="D3" s="4"/>
      <c r="E3" s="4"/>
      <c r="F3" s="4"/>
      <c r="G3" s="4"/>
      <c r="H3" s="4"/>
      <c r="I3" s="4"/>
      <c r="J3" s="4"/>
      <c r="K3" s="4"/>
      <c r="L3" s="4"/>
      <c r="M3" s="4"/>
      <c r="N3" s="13"/>
      <c r="P3" s="13"/>
      <c r="Q3" s="13"/>
      <c r="R3" s="13"/>
      <c r="S3" s="13"/>
      <c r="T3" s="13" t="s">
        <v>26</v>
      </c>
    </row>
    <row r="4" spans="1:22"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c r="T4" s="42">
        <v>2023</v>
      </c>
    </row>
    <row r="5" spans="1:22" ht="20.25" customHeight="1" x14ac:dyDescent="0.2">
      <c r="A5" s="5" t="s">
        <v>1</v>
      </c>
      <c r="B5" s="6">
        <v>33316.657430000007</v>
      </c>
      <c r="C5" s="6">
        <v>37213.321469999995</v>
      </c>
      <c r="D5" s="6">
        <v>42825.17272000001</v>
      </c>
      <c r="E5" s="6">
        <v>43917.772609999978</v>
      </c>
      <c r="F5" s="6">
        <v>45286.59638000001</v>
      </c>
      <c r="G5" s="6">
        <v>46285.45077000001</v>
      </c>
      <c r="H5" s="6">
        <v>51075.063400000021</v>
      </c>
      <c r="I5" s="6">
        <v>55494.296269999999</v>
      </c>
      <c r="J5" s="6">
        <v>60800.826459999989</v>
      </c>
      <c r="K5" s="6">
        <v>67093.223700000031</v>
      </c>
      <c r="L5" s="6">
        <v>70378.70676999999</v>
      </c>
      <c r="M5" s="6">
        <v>72680.162681439295</v>
      </c>
      <c r="N5" s="7">
        <v>81902.124439376654</v>
      </c>
      <c r="O5" s="7">
        <v>91706.443102287929</v>
      </c>
      <c r="P5" s="7">
        <v>101061.94786710381</v>
      </c>
      <c r="Q5" s="7">
        <v>102326.03272771752</v>
      </c>
      <c r="R5" s="7">
        <v>110923.66156156886</v>
      </c>
      <c r="S5" s="7">
        <v>121426.15860110192</v>
      </c>
      <c r="T5" s="7">
        <v>127757.63090335777</v>
      </c>
    </row>
    <row r="6" spans="1:22" ht="15" customHeight="1" x14ac:dyDescent="0.2">
      <c r="A6" s="8" t="s">
        <v>2</v>
      </c>
      <c r="B6" s="9">
        <v>14227.284740000008</v>
      </c>
      <c r="C6" s="9">
        <v>15984.923709999994</v>
      </c>
      <c r="D6" s="9">
        <v>18722.193499999998</v>
      </c>
      <c r="E6" s="9">
        <v>18914.257529999981</v>
      </c>
      <c r="F6" s="9">
        <v>18737.554230000005</v>
      </c>
      <c r="G6" s="9">
        <v>18615.314730000016</v>
      </c>
      <c r="H6" s="9">
        <v>19773.178190000013</v>
      </c>
      <c r="I6" s="9">
        <v>21266.861619999996</v>
      </c>
      <c r="J6" s="9">
        <v>21715.508259999973</v>
      </c>
      <c r="K6" s="9">
        <v>24040.239710000009</v>
      </c>
      <c r="L6" s="9">
        <v>25376.452319999968</v>
      </c>
      <c r="M6" s="9">
        <v>25316.328847666071</v>
      </c>
      <c r="N6" s="10">
        <v>29446.314177970104</v>
      </c>
      <c r="O6" s="10">
        <v>33728.874618173169</v>
      </c>
      <c r="P6" s="10">
        <v>37026.777032594968</v>
      </c>
      <c r="Q6" s="10">
        <v>38789.751185109686</v>
      </c>
      <c r="R6" s="10">
        <v>42768.477632515394</v>
      </c>
      <c r="S6" s="10">
        <v>47291.725949125845</v>
      </c>
      <c r="T6" s="10">
        <v>50980.414275973497</v>
      </c>
    </row>
    <row r="7" spans="1:22" ht="15" customHeight="1" x14ac:dyDescent="0.2">
      <c r="A7" s="11" t="s">
        <v>3</v>
      </c>
      <c r="B7" s="9">
        <v>3941.7137500000013</v>
      </c>
      <c r="C7" s="9">
        <v>4166.3029399999987</v>
      </c>
      <c r="D7" s="9">
        <v>4919.43977</v>
      </c>
      <c r="E7" s="9">
        <v>4896.56603</v>
      </c>
      <c r="F7" s="9">
        <v>4894.2337800000023</v>
      </c>
      <c r="G7" s="9">
        <v>4812.6011399999988</v>
      </c>
      <c r="H7" s="9">
        <v>5259.3566399999972</v>
      </c>
      <c r="I7" s="9">
        <v>5468.7844199999963</v>
      </c>
      <c r="J7" s="9">
        <v>7950.0121000000063</v>
      </c>
      <c r="K7" s="9">
        <v>7807.8208500000019</v>
      </c>
      <c r="L7" s="9">
        <v>8240.5421399999977</v>
      </c>
      <c r="M7" s="9">
        <v>9283.6620514539918</v>
      </c>
      <c r="N7" s="10">
        <v>12098.869469115902</v>
      </c>
      <c r="O7" s="10">
        <v>13214.740765273349</v>
      </c>
      <c r="P7" s="10">
        <v>14526.356744495401</v>
      </c>
      <c r="Q7" s="10">
        <v>12818.959376091423</v>
      </c>
      <c r="R7" s="10">
        <v>13864.881958237367</v>
      </c>
      <c r="S7" s="10">
        <v>15427.988255917337</v>
      </c>
      <c r="T7" s="10">
        <v>16186.969597152329</v>
      </c>
    </row>
    <row r="8" spans="1:22" ht="15" customHeight="1" x14ac:dyDescent="0.2">
      <c r="A8" s="11" t="s">
        <v>4</v>
      </c>
      <c r="B8" s="9">
        <v>1258.9428400000004</v>
      </c>
      <c r="C8" s="9">
        <v>1410.7400099999995</v>
      </c>
      <c r="D8" s="9">
        <v>1563.2984800000004</v>
      </c>
      <c r="E8" s="9">
        <v>1686.5346199999997</v>
      </c>
      <c r="F8" s="9">
        <v>1879.0250000000001</v>
      </c>
      <c r="G8" s="9">
        <v>1871.4761900000005</v>
      </c>
      <c r="H8" s="9">
        <v>1825.5588099999998</v>
      </c>
      <c r="I8" s="9">
        <v>1974.3881799999995</v>
      </c>
      <c r="J8" s="9">
        <v>2075.5133300000002</v>
      </c>
      <c r="K8" s="9">
        <v>2178.29682</v>
      </c>
      <c r="L8" s="9">
        <v>2348.6588299999994</v>
      </c>
      <c r="M8" s="9">
        <v>2489.4596758364341</v>
      </c>
      <c r="N8" s="10">
        <v>2519.8133434282281</v>
      </c>
      <c r="O8" s="10">
        <v>2757.2622804876737</v>
      </c>
      <c r="P8" s="10">
        <v>2963.8676604058892</v>
      </c>
      <c r="Q8" s="10">
        <v>3118.1255101965098</v>
      </c>
      <c r="R8" s="10">
        <v>3435.311496153995</v>
      </c>
      <c r="S8" s="10">
        <v>3813.7107582856329</v>
      </c>
      <c r="T8" s="10">
        <v>3947.6943046359211</v>
      </c>
    </row>
    <row r="9" spans="1:22" ht="15" customHeight="1" x14ac:dyDescent="0.2">
      <c r="A9" s="11" t="s">
        <v>5</v>
      </c>
      <c r="B9" s="9">
        <v>981.83322999999984</v>
      </c>
      <c r="C9" s="9">
        <v>1217.67625</v>
      </c>
      <c r="D9" s="9">
        <v>1291.6277000000002</v>
      </c>
      <c r="E9" s="9">
        <v>1596.9610399999995</v>
      </c>
      <c r="F9" s="9">
        <v>1528.4732100000001</v>
      </c>
      <c r="G9" s="9">
        <v>2121.4152300000005</v>
      </c>
      <c r="H9" s="9">
        <v>2695.1278900000007</v>
      </c>
      <c r="I9" s="9">
        <v>3049.0328300000001</v>
      </c>
      <c r="J9" s="9">
        <v>2908.1645300000005</v>
      </c>
      <c r="K9" s="9">
        <v>3364.1322499999997</v>
      </c>
      <c r="L9" s="9">
        <v>3420.5120000000011</v>
      </c>
      <c r="M9" s="9">
        <v>3159.085642207031</v>
      </c>
      <c r="N9" s="10">
        <v>3367.9682129958455</v>
      </c>
      <c r="O9" s="10">
        <v>3836.9418541372197</v>
      </c>
      <c r="P9" s="10">
        <v>4444.1376993290023</v>
      </c>
      <c r="Q9" s="10">
        <v>4257.8963480026296</v>
      </c>
      <c r="R9" s="10">
        <v>5329.1651060926033</v>
      </c>
      <c r="S9" s="10">
        <v>5701.0266576964432</v>
      </c>
      <c r="T9" s="10">
        <v>5991.1194345888607</v>
      </c>
    </row>
    <row r="10" spans="1:22" ht="15" customHeight="1" x14ac:dyDescent="0.2">
      <c r="A10" s="11" t="s">
        <v>6</v>
      </c>
      <c r="B10" s="9">
        <v>68.899550000000005</v>
      </c>
      <c r="C10" s="9">
        <v>69.664000000000016</v>
      </c>
      <c r="D10" s="9">
        <v>75.416540000000012</v>
      </c>
      <c r="E10" s="9">
        <v>53.07200000000001</v>
      </c>
      <c r="F10" s="9">
        <v>75.195069999999987</v>
      </c>
      <c r="G10" s="9">
        <v>77.820639999999997</v>
      </c>
      <c r="H10" s="9">
        <v>93.094999999999999</v>
      </c>
      <c r="I10" s="9">
        <v>106.92953999999999</v>
      </c>
      <c r="J10" s="9">
        <v>108.33763</v>
      </c>
      <c r="K10" s="9">
        <v>134.76</v>
      </c>
      <c r="L10" s="9">
        <v>159.25740000000002</v>
      </c>
      <c r="M10" s="9">
        <v>153.62699999999998</v>
      </c>
      <c r="N10" s="10">
        <v>191.6596934256242</v>
      </c>
      <c r="O10" s="10">
        <v>222.34000000000006</v>
      </c>
      <c r="P10" s="10">
        <v>308.35771779796892</v>
      </c>
      <c r="Q10" s="10">
        <v>223.31200000000001</v>
      </c>
      <c r="R10" s="10">
        <v>197.44998759915026</v>
      </c>
      <c r="S10" s="10">
        <v>269.05599999999998</v>
      </c>
      <c r="T10" s="10">
        <v>341.87800000000004</v>
      </c>
    </row>
    <row r="11" spans="1:22" ht="15" customHeight="1" x14ac:dyDescent="0.2">
      <c r="A11" s="11" t="s">
        <v>7</v>
      </c>
      <c r="B11" s="9">
        <v>445.51323000000002</v>
      </c>
      <c r="C11" s="9">
        <v>507.67849999999993</v>
      </c>
      <c r="D11" s="9">
        <v>604.43949999999984</v>
      </c>
      <c r="E11" s="9">
        <v>715.4295400000002</v>
      </c>
      <c r="F11" s="9">
        <v>596.08909000000017</v>
      </c>
      <c r="G11" s="9">
        <v>633.10635000000013</v>
      </c>
      <c r="H11" s="9">
        <v>659.70917000000009</v>
      </c>
      <c r="I11" s="9">
        <v>935.40749000000039</v>
      </c>
      <c r="J11" s="9">
        <v>928.39023000000009</v>
      </c>
      <c r="K11" s="9">
        <v>899.11424999999997</v>
      </c>
      <c r="L11" s="9">
        <v>878.8536399999997</v>
      </c>
      <c r="M11" s="9">
        <v>771.44061249444394</v>
      </c>
      <c r="N11" s="10">
        <v>836.99043406539329</v>
      </c>
      <c r="O11" s="10">
        <v>975.75171044501519</v>
      </c>
      <c r="P11" s="10">
        <v>1203.3306605938792</v>
      </c>
      <c r="Q11" s="10">
        <v>1212.4954606082865</v>
      </c>
      <c r="R11" s="10">
        <v>1200.4862625606154</v>
      </c>
      <c r="S11" s="10">
        <v>1292.5924793697227</v>
      </c>
      <c r="T11" s="10">
        <v>1465.5461227087444</v>
      </c>
    </row>
    <row r="12" spans="1:22" ht="15" customHeight="1" x14ac:dyDescent="0.2">
      <c r="A12" s="11" t="s">
        <v>8</v>
      </c>
      <c r="B12" s="9">
        <v>926.12799000000007</v>
      </c>
      <c r="C12" s="9">
        <v>1134.6679499999998</v>
      </c>
      <c r="D12" s="9">
        <v>1214.5882199999999</v>
      </c>
      <c r="E12" s="9">
        <v>1219.5924699999994</v>
      </c>
      <c r="F12" s="9">
        <v>1237.93461</v>
      </c>
      <c r="G12" s="9">
        <v>1277.8659700000001</v>
      </c>
      <c r="H12" s="9">
        <v>1597.6323700000003</v>
      </c>
      <c r="I12" s="9">
        <v>1725.3013700000001</v>
      </c>
      <c r="J12" s="9">
        <v>1978.0893600000009</v>
      </c>
      <c r="K12" s="9">
        <v>2163.8424400000008</v>
      </c>
      <c r="L12" s="9">
        <v>2188.6408999999994</v>
      </c>
      <c r="M12" s="9">
        <v>2453.2674650274939</v>
      </c>
      <c r="N12" s="10">
        <v>2759.661530640381</v>
      </c>
      <c r="O12" s="10">
        <v>3209.6325742593172</v>
      </c>
      <c r="P12" s="10">
        <v>3486.9468933926159</v>
      </c>
      <c r="Q12" s="10">
        <v>3452.2516872792689</v>
      </c>
      <c r="R12" s="10">
        <v>3281.0874776543851</v>
      </c>
      <c r="S12" s="10">
        <v>3371.1485807643971</v>
      </c>
      <c r="T12" s="10">
        <v>3366.0947149069957</v>
      </c>
    </row>
    <row r="13" spans="1:22" ht="15" customHeight="1" x14ac:dyDescent="0.2">
      <c r="A13" s="11" t="s">
        <v>9</v>
      </c>
      <c r="B13" s="9">
        <v>790.01953999999989</v>
      </c>
      <c r="C13" s="9">
        <v>934.82027000000005</v>
      </c>
      <c r="D13" s="9">
        <v>1042.0873600000002</v>
      </c>
      <c r="E13" s="9">
        <v>1149.0357499999998</v>
      </c>
      <c r="F13" s="9">
        <v>1424.2511299999994</v>
      </c>
      <c r="G13" s="9">
        <v>1407.2350299999996</v>
      </c>
      <c r="H13" s="9">
        <v>1552.49055</v>
      </c>
      <c r="I13" s="9">
        <v>1551.9855299999997</v>
      </c>
      <c r="J13" s="9">
        <v>1669.5025500000002</v>
      </c>
      <c r="K13" s="9">
        <v>1639.7360800000004</v>
      </c>
      <c r="L13" s="9">
        <v>1802.4873400000004</v>
      </c>
      <c r="M13" s="9">
        <v>1748.5287898350766</v>
      </c>
      <c r="N13" s="10">
        <v>2065.6955416419205</v>
      </c>
      <c r="O13" s="10">
        <v>2311.2964852992222</v>
      </c>
      <c r="P13" s="10">
        <v>2621.920822628279</v>
      </c>
      <c r="Q13" s="10">
        <v>2525.5351599172336</v>
      </c>
      <c r="R13" s="10">
        <v>2589.9664592862073</v>
      </c>
      <c r="S13" s="10">
        <v>2735.75</v>
      </c>
      <c r="T13" s="10">
        <v>2884.9186977956933</v>
      </c>
    </row>
    <row r="14" spans="1:22" ht="15" customHeight="1" x14ac:dyDescent="0.2">
      <c r="A14" s="11" t="s">
        <v>10</v>
      </c>
      <c r="B14" s="9">
        <v>1373.5759299999995</v>
      </c>
      <c r="C14" s="9">
        <v>1506.4945099999998</v>
      </c>
      <c r="D14" s="9">
        <v>1687.0618199999997</v>
      </c>
      <c r="E14" s="9">
        <v>1709.4802599999998</v>
      </c>
      <c r="F14" s="9">
        <v>1694.4074300000004</v>
      </c>
      <c r="G14" s="9">
        <v>1869.4058400000001</v>
      </c>
      <c r="H14" s="9">
        <v>2071.8423800000005</v>
      </c>
      <c r="I14" s="9">
        <v>2269.2743900000019</v>
      </c>
      <c r="J14" s="9">
        <v>2182.83331</v>
      </c>
      <c r="K14" s="9">
        <v>2347.7527400000004</v>
      </c>
      <c r="L14" s="9">
        <v>2258.7148299999999</v>
      </c>
      <c r="M14" s="9">
        <v>2225.0980441244151</v>
      </c>
      <c r="N14" s="10">
        <v>2339.853804990797</v>
      </c>
      <c r="O14" s="10">
        <v>2638.1467445650278</v>
      </c>
      <c r="P14" s="10">
        <v>2850.8472833722362</v>
      </c>
      <c r="Q14" s="10">
        <v>3098.857271086757</v>
      </c>
      <c r="R14" s="10">
        <v>2894.6778574325058</v>
      </c>
      <c r="S14" s="10">
        <v>3440.2939870925297</v>
      </c>
      <c r="T14" s="10">
        <v>3751.8058845145847</v>
      </c>
    </row>
    <row r="15" spans="1:22" ht="15" customHeight="1" x14ac:dyDescent="0.2">
      <c r="A15" s="11" t="s">
        <v>11</v>
      </c>
      <c r="B15" s="9">
        <v>560.63800999999978</v>
      </c>
      <c r="C15" s="9">
        <v>486.87437000000006</v>
      </c>
      <c r="D15" s="9">
        <v>453.44238999999993</v>
      </c>
      <c r="E15" s="9">
        <v>628.01963999999975</v>
      </c>
      <c r="F15" s="9">
        <v>622.77135999999996</v>
      </c>
      <c r="G15" s="9">
        <v>687.89828999999975</v>
      </c>
      <c r="H15" s="9">
        <v>693.63464999999985</v>
      </c>
      <c r="I15" s="9">
        <v>839.75560999999993</v>
      </c>
      <c r="J15" s="9">
        <v>1033.4959600000004</v>
      </c>
      <c r="K15" s="9">
        <v>1248.85015</v>
      </c>
      <c r="L15" s="9">
        <v>1192.6568599999998</v>
      </c>
      <c r="M15" s="9">
        <v>1300.2451575485929</v>
      </c>
      <c r="N15" s="10">
        <v>1316.6892185239699</v>
      </c>
      <c r="O15" s="10">
        <v>1436.8518409187911</v>
      </c>
      <c r="P15" s="10">
        <v>1542.1499774423357</v>
      </c>
      <c r="Q15" s="10">
        <v>1411.504898864662</v>
      </c>
      <c r="R15" s="10">
        <v>1341.6066240589485</v>
      </c>
      <c r="S15" s="10">
        <v>1428.3327251873254</v>
      </c>
      <c r="T15" s="10">
        <v>1497.4608537606259</v>
      </c>
    </row>
    <row r="16" spans="1:22" ht="15" customHeight="1" x14ac:dyDescent="0.2">
      <c r="A16" s="11" t="s">
        <v>12</v>
      </c>
      <c r="B16" s="9">
        <v>4101.2190700000001</v>
      </c>
      <c r="C16" s="9">
        <v>4840.6807399999998</v>
      </c>
      <c r="D16" s="9">
        <v>5845.3498100000043</v>
      </c>
      <c r="E16" s="9">
        <v>6033.607079999997</v>
      </c>
      <c r="F16" s="9">
        <v>6814.1955700000044</v>
      </c>
      <c r="G16" s="9">
        <v>7080.8672799999977</v>
      </c>
      <c r="H16" s="9">
        <v>7780.9125900000045</v>
      </c>
      <c r="I16" s="9">
        <v>8958.6950600000091</v>
      </c>
      <c r="J16" s="9">
        <v>10617.984720000015</v>
      </c>
      <c r="K16" s="9">
        <v>12355.124650000007</v>
      </c>
      <c r="L16" s="9">
        <v>13795.334550000007</v>
      </c>
      <c r="M16" s="9">
        <v>14110.614109742226</v>
      </c>
      <c r="N16" s="10">
        <v>14126.193902456967</v>
      </c>
      <c r="O16" s="10">
        <v>15221.396246027725</v>
      </c>
      <c r="P16" s="10">
        <v>17490.9116134377</v>
      </c>
      <c r="Q16" s="10">
        <v>18826.87938304319</v>
      </c>
      <c r="R16" s="10">
        <v>19948.833553423301</v>
      </c>
      <c r="S16" s="10">
        <v>21220.519193136945</v>
      </c>
      <c r="T16" s="10">
        <v>21743.793266702556</v>
      </c>
    </row>
    <row r="17" spans="1:20" ht="15" customHeight="1" x14ac:dyDescent="0.2">
      <c r="A17" s="11" t="s">
        <v>13</v>
      </c>
      <c r="B17" s="9">
        <v>1113.1067999999998</v>
      </c>
      <c r="C17" s="9">
        <v>1151.4869999999999</v>
      </c>
      <c r="D17" s="9">
        <v>1336.6202300000002</v>
      </c>
      <c r="E17" s="9">
        <v>1291.3944499999993</v>
      </c>
      <c r="F17" s="9">
        <v>1409.2498900000003</v>
      </c>
      <c r="G17" s="9">
        <v>1460.5858799999992</v>
      </c>
      <c r="H17" s="9">
        <v>1724.1336300000003</v>
      </c>
      <c r="I17" s="9">
        <v>2059.2793900000006</v>
      </c>
      <c r="J17" s="9">
        <v>2272.2944699999998</v>
      </c>
      <c r="K17" s="9">
        <v>2639.8660800000011</v>
      </c>
      <c r="L17" s="9">
        <v>2594.9129800000005</v>
      </c>
      <c r="M17" s="9">
        <v>2535.8105637672934</v>
      </c>
      <c r="N17" s="10">
        <v>3143.0323295144212</v>
      </c>
      <c r="O17" s="10">
        <v>3872.0776592458469</v>
      </c>
      <c r="P17" s="10">
        <v>4259.2685876066325</v>
      </c>
      <c r="Q17" s="10">
        <v>3956.642386549956</v>
      </c>
      <c r="R17" s="10">
        <v>4932.2774947092057</v>
      </c>
      <c r="S17" s="10">
        <v>5466.8800379162421</v>
      </c>
      <c r="T17" s="10">
        <v>5275.5580538081658</v>
      </c>
    </row>
    <row r="18" spans="1:20" ht="15" customHeight="1" x14ac:dyDescent="0.2">
      <c r="A18" s="11" t="s">
        <v>14</v>
      </c>
      <c r="B18" s="9">
        <v>1511.6354500000004</v>
      </c>
      <c r="C18" s="9">
        <v>1677.8615000000011</v>
      </c>
      <c r="D18" s="9">
        <v>1619.6536600000013</v>
      </c>
      <c r="E18" s="9">
        <v>1547.31852</v>
      </c>
      <c r="F18" s="9">
        <v>1471.5345600000001</v>
      </c>
      <c r="G18" s="9">
        <v>1523.3262899999995</v>
      </c>
      <c r="H18" s="9">
        <v>1738.002950000001</v>
      </c>
      <c r="I18" s="9">
        <v>1953.3792100000005</v>
      </c>
      <c r="J18" s="9">
        <v>2006.2371999999991</v>
      </c>
      <c r="K18" s="9">
        <v>2073.4213400000003</v>
      </c>
      <c r="L18" s="9">
        <v>2150.7614100000001</v>
      </c>
      <c r="M18" s="9">
        <v>2394.6951487669971</v>
      </c>
      <c r="N18" s="10">
        <v>3079.2189167049978</v>
      </c>
      <c r="O18" s="10">
        <v>3162.9798711781405</v>
      </c>
      <c r="P18" s="10">
        <v>3389.8070484816039</v>
      </c>
      <c r="Q18" s="10">
        <v>3125.6395334787121</v>
      </c>
      <c r="R18" s="10">
        <v>3476.231535748137</v>
      </c>
      <c r="S18" s="10">
        <v>3833.7070247326906</v>
      </c>
      <c r="T18" s="10">
        <v>4248.7483445656781</v>
      </c>
    </row>
    <row r="19" spans="1:20" ht="15" customHeight="1" x14ac:dyDescent="0.2">
      <c r="A19" s="11" t="s">
        <v>15</v>
      </c>
      <c r="B19" s="9">
        <v>2016.1472999999996</v>
      </c>
      <c r="C19" s="9">
        <v>2123.449720000001</v>
      </c>
      <c r="D19" s="9">
        <v>2449.9537399999999</v>
      </c>
      <c r="E19" s="9">
        <v>2476.5036800000012</v>
      </c>
      <c r="F19" s="9">
        <v>2901.6814499999991</v>
      </c>
      <c r="G19" s="9">
        <v>2846.5319099999979</v>
      </c>
      <c r="H19" s="9">
        <v>3610.3885799999994</v>
      </c>
      <c r="I19" s="9">
        <v>3335.2216300000005</v>
      </c>
      <c r="J19" s="9">
        <v>3354.46281</v>
      </c>
      <c r="K19" s="9">
        <v>4200.266340000001</v>
      </c>
      <c r="L19" s="9">
        <v>3970.9215700000009</v>
      </c>
      <c r="M19" s="9">
        <v>4738.2995729692248</v>
      </c>
      <c r="N19" s="10">
        <v>4610.1638639020975</v>
      </c>
      <c r="O19" s="10">
        <v>5118.1504522774349</v>
      </c>
      <c r="P19" s="10">
        <v>4947.2681255252983</v>
      </c>
      <c r="Q19" s="10">
        <v>5508.1825274892326</v>
      </c>
      <c r="R19" s="10">
        <v>5663.2081160970401</v>
      </c>
      <c r="S19" s="10">
        <v>6133.4269518768142</v>
      </c>
      <c r="T19" s="10">
        <v>6075.6293522440783</v>
      </c>
    </row>
    <row r="22" spans="1:20" ht="14.25" x14ac:dyDescent="0.2">
      <c r="A22" s="35" t="s">
        <v>190</v>
      </c>
      <c r="B22" s="37"/>
      <c r="C22" s="37"/>
      <c r="D22" s="37"/>
      <c r="E22" s="37"/>
      <c r="F22" s="37"/>
      <c r="G22" s="37"/>
      <c r="H22" s="37"/>
      <c r="I22" s="37"/>
      <c r="J22" s="37"/>
      <c r="K22" s="37"/>
      <c r="L22" s="37"/>
      <c r="M22" s="37"/>
      <c r="N22" s="37"/>
      <c r="O22" s="37"/>
      <c r="P22" s="37"/>
      <c r="Q22" s="37"/>
      <c r="R22" s="37"/>
      <c r="S22" s="37"/>
      <c r="T22" s="37"/>
    </row>
    <row r="23" spans="1:20" ht="14.25" x14ac:dyDescent="0.2">
      <c r="A23" s="35"/>
      <c r="B23" s="37"/>
      <c r="C23" s="37"/>
      <c r="D23" s="37"/>
      <c r="E23" s="37"/>
      <c r="F23" s="37"/>
      <c r="G23" s="37"/>
      <c r="H23" s="37"/>
      <c r="I23" s="37"/>
      <c r="J23" s="37"/>
      <c r="K23" s="37"/>
      <c r="L23" s="37"/>
      <c r="M23" s="37"/>
      <c r="N23" s="37"/>
      <c r="O23" s="37"/>
      <c r="P23" s="37"/>
      <c r="Q23" s="37"/>
      <c r="R23" s="37"/>
      <c r="S23" s="37"/>
      <c r="T23" s="37"/>
    </row>
    <row r="24" spans="1:20" ht="15.75" customHeight="1" thickBot="1" x14ac:dyDescent="0.25">
      <c r="A24" s="3" t="s">
        <v>0</v>
      </c>
      <c r="B24" s="4"/>
      <c r="C24" s="4"/>
      <c r="D24" s="4"/>
      <c r="E24" s="4"/>
      <c r="F24" s="4"/>
      <c r="G24" s="4"/>
      <c r="H24" s="4"/>
      <c r="I24" s="4"/>
      <c r="J24" s="4"/>
      <c r="K24" s="4"/>
      <c r="L24" s="4"/>
      <c r="M24" s="4"/>
      <c r="N24" s="12"/>
      <c r="P24" s="12"/>
      <c r="Q24" s="12"/>
      <c r="R24" s="128" t="s">
        <v>23</v>
      </c>
      <c r="S24" s="128"/>
      <c r="T24" s="128"/>
    </row>
    <row r="25" spans="1:20" ht="18" customHeight="1" thickBot="1" x14ac:dyDescent="0.25">
      <c r="A25" s="34" t="s">
        <v>24</v>
      </c>
      <c r="B25" s="41">
        <v>2005</v>
      </c>
      <c r="C25" s="41">
        <v>2006</v>
      </c>
      <c r="D25" s="41">
        <v>2007</v>
      </c>
      <c r="E25" s="41">
        <v>2008</v>
      </c>
      <c r="F25" s="41">
        <v>2009</v>
      </c>
      <c r="G25" s="41">
        <v>2010</v>
      </c>
      <c r="H25" s="41">
        <v>2011</v>
      </c>
      <c r="I25" s="41">
        <v>2012</v>
      </c>
      <c r="J25" s="41">
        <v>2013</v>
      </c>
      <c r="K25" s="41">
        <v>2014</v>
      </c>
      <c r="L25" s="41">
        <v>2015</v>
      </c>
      <c r="M25" s="41">
        <v>2016</v>
      </c>
      <c r="N25" s="42">
        <v>2017</v>
      </c>
      <c r="O25" s="42">
        <v>2018</v>
      </c>
      <c r="P25" s="42">
        <v>2019</v>
      </c>
      <c r="Q25" s="42">
        <v>2020</v>
      </c>
      <c r="R25" s="42">
        <v>2021</v>
      </c>
      <c r="S25" s="42">
        <v>2022</v>
      </c>
      <c r="T25" s="42">
        <v>2023</v>
      </c>
    </row>
    <row r="26" spans="1:20" ht="22.5" x14ac:dyDescent="0.2">
      <c r="A26" s="5" t="s">
        <v>1</v>
      </c>
      <c r="B26" s="48">
        <f t="shared" ref="B26:S26" si="0">B5/B$5*100</f>
        <v>100</v>
      </c>
      <c r="C26" s="48">
        <f t="shared" si="0"/>
        <v>100</v>
      </c>
      <c r="D26" s="48">
        <f t="shared" si="0"/>
        <v>100</v>
      </c>
      <c r="E26" s="48">
        <f t="shared" si="0"/>
        <v>100</v>
      </c>
      <c r="F26" s="48">
        <f t="shared" si="0"/>
        <v>100</v>
      </c>
      <c r="G26" s="48">
        <f t="shared" si="0"/>
        <v>100</v>
      </c>
      <c r="H26" s="48">
        <f t="shared" si="0"/>
        <v>100</v>
      </c>
      <c r="I26" s="48">
        <f t="shared" si="0"/>
        <v>100</v>
      </c>
      <c r="J26" s="48">
        <f t="shared" si="0"/>
        <v>100</v>
      </c>
      <c r="K26" s="48">
        <f t="shared" si="0"/>
        <v>100</v>
      </c>
      <c r="L26" s="48">
        <f t="shared" si="0"/>
        <v>100</v>
      </c>
      <c r="M26" s="48">
        <f t="shared" si="0"/>
        <v>100</v>
      </c>
      <c r="N26" s="59">
        <f t="shared" si="0"/>
        <v>100</v>
      </c>
      <c r="O26" s="59">
        <f t="shared" si="0"/>
        <v>100</v>
      </c>
      <c r="P26" s="59">
        <f t="shared" si="0"/>
        <v>100</v>
      </c>
      <c r="Q26" s="59">
        <f t="shared" si="0"/>
        <v>100</v>
      </c>
      <c r="R26" s="59">
        <f t="shared" si="0"/>
        <v>100</v>
      </c>
      <c r="S26" s="59">
        <f t="shared" si="0"/>
        <v>100</v>
      </c>
      <c r="T26" s="59">
        <f t="shared" ref="T26" si="1">T5/T$5*100</f>
        <v>100</v>
      </c>
    </row>
    <row r="27" spans="1:20" x14ac:dyDescent="0.2">
      <c r="A27" s="8" t="s">
        <v>2</v>
      </c>
      <c r="B27" s="24">
        <f t="shared" ref="B27:S27" si="2">B6/B$5*100</f>
        <v>42.70321766189258</v>
      </c>
      <c r="C27" s="24">
        <f t="shared" si="2"/>
        <v>42.954842724497055</v>
      </c>
      <c r="D27" s="24">
        <f t="shared" si="2"/>
        <v>43.717730276091679</v>
      </c>
      <c r="E27" s="24">
        <f t="shared" si="2"/>
        <v>43.067433537586211</v>
      </c>
      <c r="F27" s="24">
        <f t="shared" si="2"/>
        <v>41.37549678667196</v>
      </c>
      <c r="G27" s="24">
        <f t="shared" si="2"/>
        <v>40.218501538426331</v>
      </c>
      <c r="H27" s="24">
        <f t="shared" si="2"/>
        <v>38.713957210672802</v>
      </c>
      <c r="I27" s="24">
        <f t="shared" si="2"/>
        <v>38.322607996556897</v>
      </c>
      <c r="J27" s="24">
        <f t="shared" si="2"/>
        <v>35.715810991954697</v>
      </c>
      <c r="K27" s="24">
        <f t="shared" si="2"/>
        <v>35.831099452745477</v>
      </c>
      <c r="L27" s="24">
        <f t="shared" si="2"/>
        <v>36.057002870102565</v>
      </c>
      <c r="M27" s="24">
        <f t="shared" si="2"/>
        <v>34.832515384739544</v>
      </c>
      <c r="N27" s="25">
        <f t="shared" si="2"/>
        <v>35.953052963560239</v>
      </c>
      <c r="O27" s="25">
        <f t="shared" si="2"/>
        <v>36.779176552025369</v>
      </c>
      <c r="P27" s="25">
        <f t="shared" si="2"/>
        <v>36.637703719391077</v>
      </c>
      <c r="Q27" s="25">
        <f t="shared" si="2"/>
        <v>37.907998728267444</v>
      </c>
      <c r="R27" s="25">
        <f t="shared" si="2"/>
        <v>38.556676754469095</v>
      </c>
      <c r="S27" s="25">
        <f t="shared" si="2"/>
        <v>38.946901140539481</v>
      </c>
      <c r="T27" s="25">
        <f t="shared" ref="T27" si="3">T6/T$5*100</f>
        <v>39.90400723267765</v>
      </c>
    </row>
    <row r="28" spans="1:20" x14ac:dyDescent="0.2">
      <c r="A28" s="11" t="s">
        <v>3</v>
      </c>
      <c r="B28" s="24">
        <f t="shared" ref="B28:S28" si="4">B7/B$5*100</f>
        <v>11.831060058415952</v>
      </c>
      <c r="C28" s="24">
        <f t="shared" si="4"/>
        <v>11.195729850018139</v>
      </c>
      <c r="D28" s="24">
        <f t="shared" si="4"/>
        <v>11.487261947930328</v>
      </c>
      <c r="E28" s="24">
        <f t="shared" si="4"/>
        <v>11.149395196980146</v>
      </c>
      <c r="F28" s="24">
        <f t="shared" si="4"/>
        <v>10.807245788428142</v>
      </c>
      <c r="G28" s="24">
        <f t="shared" si="4"/>
        <v>10.397654251904346</v>
      </c>
      <c r="H28" s="24">
        <f t="shared" si="4"/>
        <v>10.297308098887244</v>
      </c>
      <c r="I28" s="24">
        <f t="shared" si="4"/>
        <v>9.854678386031539</v>
      </c>
      <c r="J28" s="24">
        <f t="shared" si="4"/>
        <v>13.075500059576012</v>
      </c>
      <c r="K28" s="24">
        <f t="shared" si="4"/>
        <v>11.63727187250953</v>
      </c>
      <c r="L28" s="24">
        <f t="shared" si="4"/>
        <v>11.708857008314135</v>
      </c>
      <c r="M28" s="24">
        <f t="shared" si="4"/>
        <v>12.773309399629079</v>
      </c>
      <c r="N28" s="25">
        <f t="shared" si="4"/>
        <v>14.772351208144052</v>
      </c>
      <c r="O28" s="25">
        <f t="shared" si="4"/>
        <v>14.409828053775714</v>
      </c>
      <c r="P28" s="25">
        <f t="shared" si="4"/>
        <v>14.373715380587679</v>
      </c>
      <c r="Q28" s="25">
        <f t="shared" si="4"/>
        <v>12.527564134340851</v>
      </c>
      <c r="R28" s="25">
        <f t="shared" si="4"/>
        <v>12.499480961094653</v>
      </c>
      <c r="S28" s="25">
        <f t="shared" si="4"/>
        <v>12.70565455883353</v>
      </c>
      <c r="T28" s="25">
        <f t="shared" ref="T28" si="5">T7/T$5*100</f>
        <v>12.670060866577087</v>
      </c>
    </row>
    <row r="29" spans="1:20" x14ac:dyDescent="0.2">
      <c r="A29" s="11" t="s">
        <v>4</v>
      </c>
      <c r="B29" s="24">
        <f t="shared" ref="B29:S29" si="6">B8/B$5*100</f>
        <v>3.7787189265462882</v>
      </c>
      <c r="C29" s="24">
        <f t="shared" si="6"/>
        <v>3.7909542988181957</v>
      </c>
      <c r="D29" s="24">
        <f t="shared" si="6"/>
        <v>3.6504195563230408</v>
      </c>
      <c r="E29" s="24">
        <f t="shared" si="6"/>
        <v>3.8402098279819858</v>
      </c>
      <c r="F29" s="24">
        <f t="shared" si="6"/>
        <v>4.149185741920399</v>
      </c>
      <c r="G29" s="24">
        <f t="shared" si="6"/>
        <v>4.0433357758568071</v>
      </c>
      <c r="H29" s="24">
        <f t="shared" si="6"/>
        <v>3.5742663610673056</v>
      </c>
      <c r="I29" s="24">
        <f t="shared" si="6"/>
        <v>3.5578218172078091</v>
      </c>
      <c r="J29" s="24">
        <f t="shared" si="6"/>
        <v>3.4136268383875525</v>
      </c>
      <c r="K29" s="24">
        <f t="shared" si="6"/>
        <v>3.2466718691890772</v>
      </c>
      <c r="L29" s="24">
        <f t="shared" si="6"/>
        <v>3.3371724741625282</v>
      </c>
      <c r="M29" s="24">
        <f t="shared" si="6"/>
        <v>3.4252257892540188</v>
      </c>
      <c r="N29" s="25">
        <f t="shared" si="6"/>
        <v>3.0766153633699398</v>
      </c>
      <c r="O29" s="25">
        <f t="shared" si="6"/>
        <v>3.0066178419026315</v>
      </c>
      <c r="P29" s="25">
        <f t="shared" si="6"/>
        <v>2.9327236640079088</v>
      </c>
      <c r="Q29" s="25">
        <f t="shared" si="6"/>
        <v>3.0472455806956043</v>
      </c>
      <c r="R29" s="25">
        <f t="shared" si="6"/>
        <v>3.0970051364984954</v>
      </c>
      <c r="S29" s="25">
        <f t="shared" si="6"/>
        <v>3.1407653854999116</v>
      </c>
      <c r="T29" s="25">
        <f t="shared" ref="T29" si="7">T8/T$5*100</f>
        <v>3.0899870925300372</v>
      </c>
    </row>
    <row r="30" spans="1:20" x14ac:dyDescent="0.2">
      <c r="A30" s="11" t="s">
        <v>5</v>
      </c>
      <c r="B30" s="24">
        <f t="shared" ref="B30:S30" si="8">B9/B$5*100</f>
        <v>2.9469739936032946</v>
      </c>
      <c r="C30" s="24">
        <f t="shared" si="8"/>
        <v>3.272151482048292</v>
      </c>
      <c r="D30" s="24">
        <f t="shared" si="8"/>
        <v>3.0160478474773091</v>
      </c>
      <c r="E30" s="24">
        <f t="shared" si="8"/>
        <v>3.6362523531905508</v>
      </c>
      <c r="F30" s="24">
        <f t="shared" si="8"/>
        <v>3.3751116934789613</v>
      </c>
      <c r="G30" s="24">
        <f t="shared" si="8"/>
        <v>4.5833306032637777</v>
      </c>
      <c r="H30" s="24">
        <f t="shared" si="8"/>
        <v>5.2767979334510224</v>
      </c>
      <c r="I30" s="24">
        <f t="shared" si="8"/>
        <v>5.4943174973610676</v>
      </c>
      <c r="J30" s="24">
        <f t="shared" si="8"/>
        <v>4.7831003282714271</v>
      </c>
      <c r="K30" s="24">
        <f t="shared" si="8"/>
        <v>5.0141162765443301</v>
      </c>
      <c r="L30" s="24">
        <f t="shared" si="8"/>
        <v>4.8601518228778353</v>
      </c>
      <c r="M30" s="24">
        <f t="shared" si="8"/>
        <v>4.3465582982435764</v>
      </c>
      <c r="N30" s="25">
        <f t="shared" si="8"/>
        <v>4.1121866325809293</v>
      </c>
      <c r="O30" s="25">
        <f t="shared" si="8"/>
        <v>4.1839392351719003</v>
      </c>
      <c r="P30" s="25">
        <f t="shared" si="8"/>
        <v>4.3974391876683709</v>
      </c>
      <c r="Q30" s="25">
        <f t="shared" si="8"/>
        <v>4.1611076228593715</v>
      </c>
      <c r="R30" s="25">
        <f t="shared" si="8"/>
        <v>4.8043537610184437</v>
      </c>
      <c r="S30" s="25">
        <f t="shared" si="8"/>
        <v>4.6950564222532414</v>
      </c>
      <c r="T30" s="25">
        <f t="shared" ref="T30" si="9">T9/T$5*100</f>
        <v>4.6894415560357734</v>
      </c>
    </row>
    <row r="31" spans="1:20" x14ac:dyDescent="0.2">
      <c r="A31" s="11" t="s">
        <v>6</v>
      </c>
      <c r="B31" s="24">
        <f t="shared" ref="B31:S31" si="10">B10/B$5*100</f>
        <v>0.20680210835904372</v>
      </c>
      <c r="C31" s="24">
        <f t="shared" si="10"/>
        <v>0.18720177949221908</v>
      </c>
      <c r="D31" s="24">
        <f t="shared" si="10"/>
        <v>0.17610329441772299</v>
      </c>
      <c r="E31" s="24">
        <f t="shared" si="10"/>
        <v>0.1208440156364297</v>
      </c>
      <c r="F31" s="24">
        <f t="shared" si="10"/>
        <v>0.16604266164990156</v>
      </c>
      <c r="G31" s="24">
        <f t="shared" si="10"/>
        <v>0.1681319695614579</v>
      </c>
      <c r="H31" s="24">
        <f t="shared" si="10"/>
        <v>0.18227094359318988</v>
      </c>
      <c r="I31" s="24">
        <f t="shared" si="10"/>
        <v>0.19268564012371428</v>
      </c>
      <c r="J31" s="24">
        <f t="shared" si="10"/>
        <v>0.17818446936946458</v>
      </c>
      <c r="K31" s="24">
        <f t="shared" si="10"/>
        <v>0.20085485920689175</v>
      </c>
      <c r="L31" s="24">
        <f t="shared" si="10"/>
        <v>0.22628634044166029</v>
      </c>
      <c r="M31" s="24">
        <f t="shared" si="10"/>
        <v>0.21137404531323717</v>
      </c>
      <c r="N31" s="25">
        <f t="shared" si="10"/>
        <v>0.23401064958637219</v>
      </c>
      <c r="O31" s="25">
        <f t="shared" si="10"/>
        <v>0.24244752329125394</v>
      </c>
      <c r="P31" s="25">
        <f t="shared" si="10"/>
        <v>0.30511752870967668</v>
      </c>
      <c r="Q31" s="25">
        <f t="shared" si="10"/>
        <v>0.21823576468973224</v>
      </c>
      <c r="R31" s="25">
        <f t="shared" si="10"/>
        <v>0.17800529194535686</v>
      </c>
      <c r="S31" s="25">
        <f t="shared" si="10"/>
        <v>0.22157993228121303</v>
      </c>
      <c r="T31" s="25">
        <f t="shared" ref="T31" si="11">T10/T$5*100</f>
        <v>0.26759888828763079</v>
      </c>
    </row>
    <row r="32" spans="1:20" x14ac:dyDescent="0.2">
      <c r="A32" s="11" t="s">
        <v>7</v>
      </c>
      <c r="B32" s="24">
        <f t="shared" ref="B32:S32" si="12">B11/B$5*100</f>
        <v>1.3372086648729573</v>
      </c>
      <c r="C32" s="24">
        <f t="shared" si="12"/>
        <v>1.3642386111900051</v>
      </c>
      <c r="D32" s="24">
        <f t="shared" si="12"/>
        <v>1.411411703933928</v>
      </c>
      <c r="E32" s="24">
        <f t="shared" si="12"/>
        <v>1.6290205479070643</v>
      </c>
      <c r="F32" s="24">
        <f t="shared" si="12"/>
        <v>1.3162594181249883</v>
      </c>
      <c r="G32" s="24">
        <f t="shared" si="12"/>
        <v>1.3678301484974389</v>
      </c>
      <c r="H32" s="24">
        <f t="shared" si="12"/>
        <v>1.2916463066005706</v>
      </c>
      <c r="I32" s="24">
        <f t="shared" si="12"/>
        <v>1.6855921290521492</v>
      </c>
      <c r="J32" s="24">
        <f t="shared" si="12"/>
        <v>1.5269368593382115</v>
      </c>
      <c r="K32" s="24">
        <f t="shared" si="12"/>
        <v>1.3400969582566049</v>
      </c>
      <c r="L32" s="24">
        <f t="shared" si="12"/>
        <v>1.2487493452701872</v>
      </c>
      <c r="M32" s="24">
        <f t="shared" si="12"/>
        <v>1.0614183898785503</v>
      </c>
      <c r="N32" s="25">
        <f t="shared" si="12"/>
        <v>1.0219398334226697</v>
      </c>
      <c r="O32" s="25">
        <f t="shared" si="12"/>
        <v>1.0639947177502862</v>
      </c>
      <c r="P32" s="25">
        <f t="shared" si="12"/>
        <v>1.1906861939532927</v>
      </c>
      <c r="Q32" s="25">
        <f t="shared" si="12"/>
        <v>1.1849335191511361</v>
      </c>
      <c r="R32" s="25">
        <f t="shared" si="12"/>
        <v>1.082263464494704</v>
      </c>
      <c r="S32" s="25">
        <f t="shared" si="12"/>
        <v>1.0645090763482266</v>
      </c>
      <c r="T32" s="25">
        <f t="shared" ref="T32" si="13">T11/T$5*100</f>
        <v>1.1471300088660508</v>
      </c>
    </row>
    <row r="33" spans="1:42" x14ac:dyDescent="0.2">
      <c r="A33" s="11" t="s">
        <v>8</v>
      </c>
      <c r="B33" s="24">
        <f t="shared" ref="B33:S33" si="14">B12/B$5*100</f>
        <v>2.7797746275893433</v>
      </c>
      <c r="C33" s="24">
        <f t="shared" si="14"/>
        <v>3.049090769591011</v>
      </c>
      <c r="D33" s="24">
        <f t="shared" si="14"/>
        <v>2.8361548660672855</v>
      </c>
      <c r="E33" s="24">
        <f t="shared" si="14"/>
        <v>2.7769907204317117</v>
      </c>
      <c r="F33" s="24">
        <f t="shared" si="14"/>
        <v>2.7335563035307087</v>
      </c>
      <c r="G33" s="24">
        <f t="shared" si="14"/>
        <v>2.7608372582346137</v>
      </c>
      <c r="H33" s="24">
        <f t="shared" si="14"/>
        <v>3.1280085890211535</v>
      </c>
      <c r="I33" s="24">
        <f t="shared" si="14"/>
        <v>3.1089706257482379</v>
      </c>
      <c r="J33" s="24">
        <f t="shared" si="14"/>
        <v>3.2533922237082713</v>
      </c>
      <c r="K33" s="24">
        <f t="shared" si="14"/>
        <v>3.2251281436041652</v>
      </c>
      <c r="L33" s="24">
        <f t="shared" si="14"/>
        <v>3.1098055085788268</v>
      </c>
      <c r="M33" s="24">
        <f t="shared" si="14"/>
        <v>3.3754292430250672</v>
      </c>
      <c r="N33" s="25">
        <f t="shared" si="14"/>
        <v>3.3694626965177958</v>
      </c>
      <c r="O33" s="25">
        <f t="shared" si="14"/>
        <v>3.4998986610780913</v>
      </c>
      <c r="P33" s="25">
        <f t="shared" si="14"/>
        <v>3.4503064377681913</v>
      </c>
      <c r="Q33" s="25">
        <f t="shared" si="14"/>
        <v>3.3737765407806548</v>
      </c>
      <c r="R33" s="25">
        <f t="shared" si="14"/>
        <v>2.9579689594299925</v>
      </c>
      <c r="S33" s="25">
        <f t="shared" si="14"/>
        <v>2.7762951736281019</v>
      </c>
      <c r="T33" s="25">
        <f t="shared" ref="T33" si="15">T12/T$5*100</f>
        <v>2.6347504185118127</v>
      </c>
    </row>
    <row r="34" spans="1:42" x14ac:dyDescent="0.2">
      <c r="A34" s="11" t="s">
        <v>9</v>
      </c>
      <c r="B34" s="24">
        <f t="shared" ref="B34:S34" si="16">B13/B$5*100</f>
        <v>2.3712448995217219</v>
      </c>
      <c r="C34" s="24">
        <f t="shared" si="16"/>
        <v>2.5120581369056714</v>
      </c>
      <c r="D34" s="24">
        <f t="shared" si="16"/>
        <v>2.4333523808844548</v>
      </c>
      <c r="E34" s="24">
        <f t="shared" si="16"/>
        <v>2.6163343032072781</v>
      </c>
      <c r="F34" s="24">
        <f t="shared" si="16"/>
        <v>3.1449727819001954</v>
      </c>
      <c r="G34" s="24">
        <f t="shared" si="16"/>
        <v>3.0403399050660243</v>
      </c>
      <c r="H34" s="24">
        <f t="shared" si="16"/>
        <v>3.0396253017671229</v>
      </c>
      <c r="I34" s="24">
        <f t="shared" si="16"/>
        <v>2.7966577365879619</v>
      </c>
      <c r="J34" s="24">
        <f t="shared" si="16"/>
        <v>2.7458550273133908</v>
      </c>
      <c r="K34" s="24">
        <f t="shared" si="16"/>
        <v>2.4439667518912191</v>
      </c>
      <c r="L34" s="24">
        <f t="shared" si="16"/>
        <v>2.5611259750631539</v>
      </c>
      <c r="M34" s="24">
        <f t="shared" si="16"/>
        <v>2.4057854651467467</v>
      </c>
      <c r="N34" s="25">
        <f t="shared" si="16"/>
        <v>2.5221513553911938</v>
      </c>
      <c r="O34" s="25">
        <f t="shared" si="16"/>
        <v>2.5203207180560239</v>
      </c>
      <c r="P34" s="25">
        <f t="shared" si="16"/>
        <v>2.5943699661084092</v>
      </c>
      <c r="Q34" s="25">
        <f t="shared" si="16"/>
        <v>2.4681257472744083</v>
      </c>
      <c r="R34" s="25">
        <f t="shared" si="16"/>
        <v>2.3349089119715276</v>
      </c>
      <c r="S34" s="25">
        <f t="shared" si="16"/>
        <v>2.2530153564251627</v>
      </c>
      <c r="T34" s="25">
        <f t="shared" ref="T34" si="17">T13/T$5*100</f>
        <v>2.2581184993779271</v>
      </c>
    </row>
    <row r="35" spans="1:42" x14ac:dyDescent="0.2">
      <c r="A35" s="11" t="s">
        <v>10</v>
      </c>
      <c r="B35" s="24">
        <f t="shared" ref="B35:S35" si="18">B14/B$5*100</f>
        <v>4.1227903275889917</v>
      </c>
      <c r="C35" s="24">
        <f t="shared" si="18"/>
        <v>4.0482667240936285</v>
      </c>
      <c r="D35" s="24">
        <f t="shared" si="18"/>
        <v>3.9394162658265612</v>
      </c>
      <c r="E35" s="24">
        <f t="shared" si="18"/>
        <v>3.8924566488846817</v>
      </c>
      <c r="F35" s="24">
        <f t="shared" si="18"/>
        <v>3.7415208150822838</v>
      </c>
      <c r="G35" s="24">
        <f t="shared" si="18"/>
        <v>4.0388627719958565</v>
      </c>
      <c r="H35" s="24">
        <f t="shared" si="18"/>
        <v>4.0564656058752924</v>
      </c>
      <c r="I35" s="24">
        <f t="shared" si="18"/>
        <v>4.0892029317015828</v>
      </c>
      <c r="J35" s="24">
        <f t="shared" si="18"/>
        <v>3.5901375640610009</v>
      </c>
      <c r="K35" s="24">
        <f t="shared" si="18"/>
        <v>3.4992397302262868</v>
      </c>
      <c r="L35" s="24">
        <f t="shared" si="18"/>
        <v>3.2093724560491808</v>
      </c>
      <c r="M35" s="24">
        <f t="shared" si="18"/>
        <v>3.0614929329164116</v>
      </c>
      <c r="N35" s="25">
        <f t="shared" si="18"/>
        <v>2.8568902467514619</v>
      </c>
      <c r="O35" s="25">
        <f t="shared" si="18"/>
        <v>2.8767299824533379</v>
      </c>
      <c r="P35" s="25">
        <f t="shared" si="18"/>
        <v>2.8208908927038423</v>
      </c>
      <c r="Q35" s="25">
        <f t="shared" si="18"/>
        <v>3.0284153391665258</v>
      </c>
      <c r="R35" s="25">
        <f t="shared" si="18"/>
        <v>2.6096126080600008</v>
      </c>
      <c r="S35" s="25">
        <f t="shared" si="18"/>
        <v>2.8332395809326947</v>
      </c>
      <c r="T35" s="25">
        <f t="shared" ref="T35" si="19">T14/T$5*100</f>
        <v>2.9366589361324626</v>
      </c>
    </row>
    <row r="36" spans="1:42" x14ac:dyDescent="0.2">
      <c r="A36" s="11" t="s">
        <v>11</v>
      </c>
      <c r="B36" s="24">
        <f t="shared" ref="B36:S36" si="20">B15/B$5*100</f>
        <v>1.682755874228766</v>
      </c>
      <c r="C36" s="24">
        <f t="shared" si="20"/>
        <v>1.3083335503725466</v>
      </c>
      <c r="D36" s="24">
        <f t="shared" si="20"/>
        <v>1.0588220927086545</v>
      </c>
      <c r="E36" s="24">
        <f t="shared" si="20"/>
        <v>1.4299897346273911</v>
      </c>
      <c r="F36" s="24">
        <f t="shared" si="20"/>
        <v>1.3751781095985289</v>
      </c>
      <c r="G36" s="24">
        <f t="shared" si="20"/>
        <v>1.4862084706018723</v>
      </c>
      <c r="H36" s="24">
        <f t="shared" si="20"/>
        <v>1.3580690924800682</v>
      </c>
      <c r="I36" s="24">
        <f t="shared" si="20"/>
        <v>1.5132286855468577</v>
      </c>
      <c r="J36" s="24">
        <f t="shared" si="20"/>
        <v>1.6998057759624745</v>
      </c>
      <c r="K36" s="24">
        <f t="shared" si="20"/>
        <v>1.8613655465179255</v>
      </c>
      <c r="L36" s="24">
        <f t="shared" si="20"/>
        <v>1.6946274160700949</v>
      </c>
      <c r="M36" s="24">
        <f t="shared" si="20"/>
        <v>1.7889959372375526</v>
      </c>
      <c r="N36" s="25">
        <f t="shared" si="20"/>
        <v>1.60763744229684</v>
      </c>
      <c r="O36" s="25">
        <f t="shared" si="20"/>
        <v>1.5667948644744067</v>
      </c>
      <c r="P36" s="25">
        <f t="shared" si="20"/>
        <v>1.5259452345706406</v>
      </c>
      <c r="Q36" s="25">
        <f t="shared" si="20"/>
        <v>1.3794191578017871</v>
      </c>
      <c r="R36" s="25">
        <f t="shared" si="20"/>
        <v>1.2094864208158882</v>
      </c>
      <c r="S36" s="25">
        <f t="shared" si="20"/>
        <v>1.1762973824112752</v>
      </c>
      <c r="T36" s="25">
        <f t="shared" ref="T36" si="21">T15/T$5*100</f>
        <v>1.1721106936409769</v>
      </c>
    </row>
    <row r="37" spans="1:42" x14ac:dyDescent="0.2">
      <c r="A37" s="11" t="s">
        <v>12</v>
      </c>
      <c r="B37" s="24">
        <f t="shared" ref="B37:S37" si="22">B16/B$5*100</f>
        <v>12.309815528814289</v>
      </c>
      <c r="C37" s="24">
        <f t="shared" si="22"/>
        <v>13.007924444213822</v>
      </c>
      <c r="D37" s="24">
        <f t="shared" si="22"/>
        <v>13.649331546700655</v>
      </c>
      <c r="E37" s="24">
        <f t="shared" si="22"/>
        <v>13.738417778105072</v>
      </c>
      <c r="F37" s="24">
        <f t="shared" si="22"/>
        <v>15.046826466758645</v>
      </c>
      <c r="G37" s="24">
        <f t="shared" si="22"/>
        <v>15.298257146043554</v>
      </c>
      <c r="H37" s="24">
        <f t="shared" si="22"/>
        <v>15.234269077774657</v>
      </c>
      <c r="I37" s="24">
        <f t="shared" si="22"/>
        <v>16.143451962004686</v>
      </c>
      <c r="J37" s="24">
        <f t="shared" si="22"/>
        <v>17.463553274206621</v>
      </c>
      <c r="K37" s="24">
        <f t="shared" si="22"/>
        <v>18.414862140541327</v>
      </c>
      <c r="L37" s="24">
        <f t="shared" si="22"/>
        <v>19.601574372606233</v>
      </c>
      <c r="M37" s="24">
        <f t="shared" si="22"/>
        <v>19.414670508636224</v>
      </c>
      <c r="N37" s="25">
        <f t="shared" si="22"/>
        <v>17.247652608709892</v>
      </c>
      <c r="O37" s="25">
        <f t="shared" si="22"/>
        <v>16.597957276622342</v>
      </c>
      <c r="P37" s="25">
        <f t="shared" si="22"/>
        <v>17.307119032020047</v>
      </c>
      <c r="Q37" s="25">
        <f t="shared" si="22"/>
        <v>18.398914607722759</v>
      </c>
      <c r="R37" s="25">
        <f t="shared" si="22"/>
        <v>17.98429052249648</v>
      </c>
      <c r="S37" s="25">
        <f t="shared" si="22"/>
        <v>17.476068943965071</v>
      </c>
      <c r="T37" s="25">
        <f t="shared" ref="T37" si="23">T16/T$5*100</f>
        <v>17.019565182099097</v>
      </c>
    </row>
    <row r="38" spans="1:42" x14ac:dyDescent="0.2">
      <c r="A38" s="11" t="s">
        <v>13</v>
      </c>
      <c r="B38" s="24">
        <f t="shared" ref="B38:S38" si="24">B17/B$5*100</f>
        <v>3.3409918216996828</v>
      </c>
      <c r="C38" s="24">
        <f t="shared" si="24"/>
        <v>3.0942870846083603</v>
      </c>
      <c r="D38" s="24">
        <f t="shared" si="24"/>
        <v>3.1211087897744267</v>
      </c>
      <c r="E38" s="24">
        <f t="shared" si="24"/>
        <v>2.9404825728933979</v>
      </c>
      <c r="F38" s="24">
        <f t="shared" si="24"/>
        <v>3.1118476605637988</v>
      </c>
      <c r="G38" s="24">
        <f t="shared" si="24"/>
        <v>3.1556047433952621</v>
      </c>
      <c r="H38" s="24">
        <f t="shared" si="24"/>
        <v>3.3756857363000345</v>
      </c>
      <c r="I38" s="24">
        <f t="shared" si="24"/>
        <v>3.7107946733495907</v>
      </c>
      <c r="J38" s="24">
        <f t="shared" si="24"/>
        <v>3.7372756297891949</v>
      </c>
      <c r="K38" s="24">
        <f t="shared" si="24"/>
        <v>3.9346239969089454</v>
      </c>
      <c r="L38" s="24">
        <f t="shared" si="24"/>
        <v>3.6870711314435831</v>
      </c>
      <c r="M38" s="24">
        <f t="shared" si="24"/>
        <v>3.4889995704630916</v>
      </c>
      <c r="N38" s="25">
        <f t="shared" si="24"/>
        <v>3.8375467682048594</v>
      </c>
      <c r="O38" s="25">
        <f t="shared" si="24"/>
        <v>4.2222525792729657</v>
      </c>
      <c r="P38" s="25">
        <f t="shared" si="24"/>
        <v>4.2145126603017387</v>
      </c>
      <c r="Q38" s="25">
        <f t="shared" si="24"/>
        <v>3.8667016408994441</v>
      </c>
      <c r="R38" s="25">
        <f t="shared" si="24"/>
        <v>4.446551281550974</v>
      </c>
      <c r="S38" s="25">
        <f t="shared" si="24"/>
        <v>4.5022259625914174</v>
      </c>
      <c r="T38" s="25">
        <f t="shared" ref="T38" si="25">T17/T$5*100</f>
        <v>4.1293486866540761</v>
      </c>
    </row>
    <row r="39" spans="1:42" x14ac:dyDescent="0.2">
      <c r="A39" s="11" t="s">
        <v>14</v>
      </c>
      <c r="B39" s="24">
        <f t="shared" ref="B39:S39" si="26">B18/B$5*100</f>
        <v>4.5371761953491987</v>
      </c>
      <c r="C39" s="24">
        <f t="shared" si="26"/>
        <v>4.5087657691416529</v>
      </c>
      <c r="D39" s="24">
        <f t="shared" si="26"/>
        <v>3.7820131411719875</v>
      </c>
      <c r="E39" s="24">
        <f t="shared" si="26"/>
        <v>3.5232172035238394</v>
      </c>
      <c r="F39" s="24">
        <f t="shared" si="26"/>
        <v>3.249382107792663</v>
      </c>
      <c r="G39" s="24">
        <f t="shared" si="26"/>
        <v>3.2911557836384859</v>
      </c>
      <c r="H39" s="24">
        <f t="shared" si="26"/>
        <v>3.4028405141441302</v>
      </c>
      <c r="I39" s="24">
        <f t="shared" si="26"/>
        <v>3.5199639265557998</v>
      </c>
      <c r="J39" s="24">
        <f t="shared" si="26"/>
        <v>3.2996873838875764</v>
      </c>
      <c r="K39" s="24">
        <f t="shared" si="26"/>
        <v>3.0903587958019068</v>
      </c>
      <c r="L39" s="24">
        <f t="shared" si="26"/>
        <v>3.0559831356787521</v>
      </c>
      <c r="M39" s="24">
        <f t="shared" si="26"/>
        <v>3.294840105494897</v>
      </c>
      <c r="N39" s="25">
        <f t="shared" si="26"/>
        <v>3.7596325342991719</v>
      </c>
      <c r="O39" s="25">
        <f t="shared" si="26"/>
        <v>3.4490268776973525</v>
      </c>
      <c r="P39" s="25">
        <f t="shared" si="26"/>
        <v>3.3541873276964651</v>
      </c>
      <c r="Q39" s="25">
        <f t="shared" si="26"/>
        <v>3.054588798332309</v>
      </c>
      <c r="R39" s="25">
        <f t="shared" si="26"/>
        <v>3.1338954077157228</v>
      </c>
      <c r="S39" s="25">
        <f t="shared" si="26"/>
        <v>3.1572332262662059</v>
      </c>
      <c r="T39" s="25">
        <f t="shared" ref="T39" si="27">T18/T$5*100</f>
        <v>3.3256317564151159</v>
      </c>
    </row>
    <row r="40" spans="1:42" x14ac:dyDescent="0.2">
      <c r="A40" s="11" t="s">
        <v>15</v>
      </c>
      <c r="B40" s="24">
        <f t="shared" ref="B40:S40" si="28">B19/B$5*100</f>
        <v>6.051469311517903</v>
      </c>
      <c r="C40" s="24">
        <f t="shared" si="28"/>
        <v>5.7061547750093951</v>
      </c>
      <c r="D40" s="24">
        <f t="shared" si="28"/>
        <v>5.7208262906919556</v>
      </c>
      <c r="E40" s="24">
        <f t="shared" si="28"/>
        <v>5.6389555590442368</v>
      </c>
      <c r="F40" s="24">
        <f t="shared" si="28"/>
        <v>6.4073736644988246</v>
      </c>
      <c r="G40" s="24">
        <f t="shared" si="28"/>
        <v>6.1499496335141712</v>
      </c>
      <c r="H40" s="24">
        <f t="shared" si="28"/>
        <v>7.0687892283653975</v>
      </c>
      <c r="I40" s="24">
        <f t="shared" si="28"/>
        <v>6.0100259921721149</v>
      </c>
      <c r="J40" s="24">
        <f t="shared" si="28"/>
        <v>5.5171335741741174</v>
      </c>
      <c r="K40" s="24">
        <f t="shared" si="28"/>
        <v>6.2603436060562982</v>
      </c>
      <c r="L40" s="24">
        <f t="shared" si="28"/>
        <v>5.6422201433412349</v>
      </c>
      <c r="M40" s="24">
        <f t="shared" si="28"/>
        <v>6.5193849300219968</v>
      </c>
      <c r="N40" s="25">
        <f t="shared" si="28"/>
        <v>5.6288696971645793</v>
      </c>
      <c r="O40" s="25">
        <f t="shared" si="28"/>
        <v>5.5810151164283299</v>
      </c>
      <c r="P40" s="25">
        <f t="shared" si="28"/>
        <v>4.895282774512661</v>
      </c>
      <c r="Q40" s="25">
        <f t="shared" si="28"/>
        <v>5.3829728180179952</v>
      </c>
      <c r="R40" s="25">
        <f t="shared" si="28"/>
        <v>5.1055005184386575</v>
      </c>
      <c r="S40" s="25">
        <f t="shared" si="28"/>
        <v>5.0511578580244691</v>
      </c>
      <c r="T40" s="25">
        <f t="shared" ref="T40" si="29">T19/T$5*100</f>
        <v>4.7555901821942728</v>
      </c>
    </row>
    <row r="41" spans="1:42" x14ac:dyDescent="0.2">
      <c r="A41" s="11"/>
      <c r="B41" s="95"/>
      <c r="C41" s="95"/>
      <c r="D41" s="95"/>
      <c r="E41" s="95"/>
      <c r="F41" s="95"/>
      <c r="G41" s="95"/>
      <c r="H41" s="95"/>
      <c r="I41" s="95"/>
      <c r="J41" s="95"/>
      <c r="K41" s="95"/>
      <c r="L41" s="95"/>
      <c r="M41" s="95"/>
      <c r="N41" s="95"/>
      <c r="O41" s="95"/>
      <c r="P41" s="95"/>
      <c r="Q41" s="95"/>
      <c r="R41" s="95"/>
      <c r="S41" s="95"/>
      <c r="T41" s="95"/>
    </row>
    <row r="43" spans="1:42" ht="14.25" x14ac:dyDescent="0.2">
      <c r="A43" s="35" t="s">
        <v>116</v>
      </c>
      <c r="B43" s="37"/>
      <c r="C43" s="37"/>
      <c r="D43" s="37"/>
      <c r="E43" s="37"/>
      <c r="F43" s="37"/>
      <c r="G43" s="37"/>
      <c r="H43" s="37"/>
      <c r="I43" s="37"/>
      <c r="J43" s="37"/>
      <c r="K43" s="37"/>
      <c r="L43" s="37"/>
      <c r="M43" s="37"/>
      <c r="N43" s="37"/>
      <c r="O43" s="37"/>
      <c r="P43" s="37"/>
      <c r="Q43" s="37"/>
      <c r="R43" s="37"/>
      <c r="S43" s="37"/>
      <c r="T43" s="37"/>
      <c r="W43" s="35" t="s">
        <v>174</v>
      </c>
      <c r="X43" s="35"/>
      <c r="Y43" s="35"/>
      <c r="Z43" s="35"/>
      <c r="AA43" s="35"/>
      <c r="AB43" s="35"/>
      <c r="AC43" s="35"/>
      <c r="AD43" s="35"/>
      <c r="AE43" s="35"/>
      <c r="AF43" s="35"/>
      <c r="AG43" s="35"/>
      <c r="AH43" s="35"/>
      <c r="AI43" s="35"/>
      <c r="AJ43" s="35"/>
      <c r="AK43" s="35"/>
      <c r="AL43" s="35"/>
      <c r="AM43" s="35"/>
      <c r="AN43" s="35"/>
      <c r="AO43" s="35"/>
      <c r="AP43" s="35"/>
    </row>
    <row r="44" spans="1:42" ht="14.25" x14ac:dyDescent="0.2">
      <c r="A44" s="35"/>
      <c r="B44" s="37"/>
      <c r="C44" s="37"/>
      <c r="D44" s="37"/>
      <c r="E44" s="37"/>
      <c r="F44" s="37"/>
      <c r="G44" s="37"/>
      <c r="H44" s="37"/>
      <c r="I44" s="37"/>
      <c r="J44" s="37"/>
      <c r="K44" s="37"/>
      <c r="L44" s="37"/>
      <c r="M44" s="37"/>
      <c r="N44" s="37"/>
      <c r="O44" s="37"/>
      <c r="P44" s="37"/>
      <c r="Q44" s="37"/>
      <c r="R44" s="37"/>
      <c r="S44" s="37"/>
      <c r="T44" s="37"/>
      <c r="W44" s="1"/>
      <c r="X44" s="2"/>
      <c r="Y44" s="2"/>
      <c r="Z44" s="2"/>
      <c r="AA44" s="2"/>
      <c r="AB44" s="2"/>
      <c r="AC44" s="2"/>
      <c r="AD44" s="2"/>
      <c r="AE44" s="2"/>
      <c r="AF44" s="2"/>
      <c r="AG44" s="2"/>
      <c r="AH44" s="2"/>
      <c r="AI44" s="2"/>
      <c r="AJ44" s="2"/>
      <c r="AK44" s="2"/>
      <c r="AL44" s="2"/>
      <c r="AM44" s="2"/>
      <c r="AN44" s="2"/>
      <c r="AO44" s="2"/>
      <c r="AP44" s="2"/>
    </row>
    <row r="45" spans="1:42" ht="15.75" customHeight="1" thickBot="1" x14ac:dyDescent="0.3">
      <c r="A45" s="3" t="s">
        <v>0</v>
      </c>
      <c r="B45" s="4"/>
      <c r="C45" s="4"/>
      <c r="D45" s="4"/>
      <c r="E45" s="4"/>
      <c r="F45" s="4"/>
      <c r="G45" s="4"/>
      <c r="H45" s="4"/>
      <c r="I45" s="4"/>
      <c r="J45" s="4"/>
      <c r="K45" s="4"/>
      <c r="L45" s="4"/>
      <c r="M45" s="4"/>
      <c r="N45" s="12"/>
      <c r="P45" s="12"/>
      <c r="Q45" s="12"/>
      <c r="R45" s="128" t="s">
        <v>23</v>
      </c>
      <c r="S45" s="128"/>
      <c r="T45" s="128"/>
      <c r="W45" s="85" t="s">
        <v>171</v>
      </c>
      <c r="X45" s="4"/>
      <c r="Y45" s="4"/>
      <c r="Z45" s="4"/>
      <c r="AA45" s="4"/>
      <c r="AB45" s="4"/>
      <c r="AC45" s="107" t="s">
        <v>172</v>
      </c>
      <c r="AD45" s="4"/>
      <c r="AE45" s="4"/>
      <c r="AF45" s="4"/>
      <c r="AG45" s="4"/>
      <c r="AH45" s="4"/>
      <c r="AI45" s="4"/>
      <c r="AJ45" s="3"/>
      <c r="AK45" s="33"/>
      <c r="AL45" s="3"/>
      <c r="AM45" s="3"/>
      <c r="AN45" s="3"/>
      <c r="AO45" s="13"/>
      <c r="AP45" s="13" t="s">
        <v>26</v>
      </c>
    </row>
    <row r="46" spans="1:42" ht="18" customHeight="1" thickBot="1" x14ac:dyDescent="0.25">
      <c r="A46" s="34" t="s">
        <v>24</v>
      </c>
      <c r="B46" s="41">
        <v>2005</v>
      </c>
      <c r="C46" s="41">
        <v>2006</v>
      </c>
      <c r="D46" s="41">
        <v>2007</v>
      </c>
      <c r="E46" s="41">
        <v>2008</v>
      </c>
      <c r="F46" s="41">
        <v>2009</v>
      </c>
      <c r="G46" s="41">
        <v>2010</v>
      </c>
      <c r="H46" s="41">
        <v>2011</v>
      </c>
      <c r="I46" s="41">
        <v>2012</v>
      </c>
      <c r="J46" s="41">
        <v>2013</v>
      </c>
      <c r="K46" s="41">
        <v>2014</v>
      </c>
      <c r="L46" s="41">
        <v>2015</v>
      </c>
      <c r="M46" s="41">
        <v>2016</v>
      </c>
      <c r="N46" s="42">
        <v>2017</v>
      </c>
      <c r="O46" s="42">
        <v>2018</v>
      </c>
      <c r="P46" s="42">
        <v>2019</v>
      </c>
      <c r="Q46" s="42">
        <v>2020</v>
      </c>
      <c r="R46" s="42">
        <v>2021</v>
      </c>
      <c r="S46" s="42">
        <v>2022</v>
      </c>
      <c r="T46" s="42">
        <v>2023</v>
      </c>
      <c r="W46" s="64" t="s">
        <v>24</v>
      </c>
      <c r="X46" s="65">
        <v>2005</v>
      </c>
      <c r="Y46" s="65">
        <v>2006</v>
      </c>
      <c r="Z46" s="65">
        <v>2007</v>
      </c>
      <c r="AA46" s="65">
        <v>2008</v>
      </c>
      <c r="AB46" s="65">
        <v>2009</v>
      </c>
      <c r="AC46" s="65">
        <v>2010</v>
      </c>
      <c r="AD46" s="65">
        <v>2011</v>
      </c>
      <c r="AE46" s="65">
        <v>2012</v>
      </c>
      <c r="AF46" s="65">
        <v>2013</v>
      </c>
      <c r="AG46" s="65">
        <v>2014</v>
      </c>
      <c r="AH46" s="65">
        <v>2015</v>
      </c>
      <c r="AI46" s="65">
        <v>2016</v>
      </c>
      <c r="AJ46" s="66">
        <v>2017</v>
      </c>
      <c r="AK46" s="66">
        <v>2018</v>
      </c>
      <c r="AL46" s="66">
        <v>2019</v>
      </c>
      <c r="AM46" s="65">
        <v>2020</v>
      </c>
      <c r="AN46" s="66">
        <v>2021</v>
      </c>
      <c r="AO46" s="66">
        <v>2022</v>
      </c>
      <c r="AP46" s="66">
        <v>2023</v>
      </c>
    </row>
    <row r="47" spans="1:42" ht="22.5" x14ac:dyDescent="0.2">
      <c r="A47" s="5" t="s">
        <v>1</v>
      </c>
      <c r="B47" s="48">
        <f t="shared" ref="B47:B61" si="30">B5/X47*100</f>
        <v>87.340428488269268</v>
      </c>
      <c r="C47" s="48">
        <f t="shared" ref="C47:C61" si="31">C5/Y47*100</f>
        <v>86.006063324008238</v>
      </c>
      <c r="D47" s="48">
        <f t="shared" ref="D47:D61" si="32">D5/Z47*100</f>
        <v>85.635123060414031</v>
      </c>
      <c r="E47" s="48">
        <f t="shared" ref="E47:E61" si="33">E5/AA47*100</f>
        <v>88.061021661728688</v>
      </c>
      <c r="F47" s="48">
        <f t="shared" ref="F47:F61" si="34">F5/AB47*100</f>
        <v>89.016089461420407</v>
      </c>
      <c r="G47" s="48">
        <f t="shared" ref="G47:G61" si="35">G5/AC47*100</f>
        <v>87.374615002874805</v>
      </c>
      <c r="H47" s="48">
        <f t="shared" ref="H47:H61" si="36">H5/AD47*100</f>
        <v>81.39010952530505</v>
      </c>
      <c r="I47" s="48">
        <f t="shared" ref="I47:I61" si="37">I5/AE47*100</f>
        <v>76.691625947042809</v>
      </c>
      <c r="J47" s="48">
        <f t="shared" ref="J47:J61" si="38">J5/AF47*100</f>
        <v>78.096573027909585</v>
      </c>
      <c r="K47" s="48">
        <f t="shared" ref="K47:K61" si="39">K5/AG47*100</f>
        <v>78.836312799386704</v>
      </c>
      <c r="L47" s="48">
        <f t="shared" ref="L47:L61" si="40">L5/AH47*100</f>
        <v>79.377415070016369</v>
      </c>
      <c r="M47" s="48">
        <f t="shared" ref="M47:M61" si="41">M5/AI47*100</f>
        <v>90.726410263156083</v>
      </c>
      <c r="N47" s="59">
        <f t="shared" ref="N47:N61" si="42">N5/AJ47*100</f>
        <v>90.613703431404915</v>
      </c>
      <c r="O47" s="59">
        <f t="shared" ref="O47:O61" si="43">O5/AK47*100</f>
        <v>89.248773324851697</v>
      </c>
      <c r="P47" s="59">
        <f t="shared" ref="P47:P61" si="44">P5/AL47*100</f>
        <v>90.539414700580295</v>
      </c>
      <c r="Q47" s="59">
        <f t="shared" ref="Q47:Q61" si="45">Q5/AM47*100</f>
        <v>90.248519642096326</v>
      </c>
      <c r="R47" s="59">
        <f t="shared" ref="R47:R61" si="46">R5/AN47*100</f>
        <v>90.972958479261905</v>
      </c>
      <c r="S47" s="59">
        <f t="shared" ref="S47:T61" si="47">S5/AO47*100</f>
        <v>91.088941286061456</v>
      </c>
      <c r="T47" s="59">
        <f t="shared" si="47"/>
        <v>91.45142052729021</v>
      </c>
      <c r="W47" s="5" t="s">
        <v>1</v>
      </c>
      <c r="X47" s="6">
        <v>38145.745340000001</v>
      </c>
      <c r="Y47" s="6">
        <v>43268.253460000007</v>
      </c>
      <c r="Z47" s="6">
        <v>50008.887929999968</v>
      </c>
      <c r="AA47" s="6">
        <v>49871.977159999995</v>
      </c>
      <c r="AB47" s="6">
        <v>50874.619020000006</v>
      </c>
      <c r="AC47" s="6">
        <v>52973.567630000005</v>
      </c>
      <c r="AD47" s="6">
        <v>62753.402960000007</v>
      </c>
      <c r="AE47" s="6">
        <v>72360.307379999984</v>
      </c>
      <c r="AF47" s="6">
        <v>77853.386009999987</v>
      </c>
      <c r="AG47" s="6">
        <v>85104.466860000044</v>
      </c>
      <c r="AH47" s="6">
        <v>88663.389590000006</v>
      </c>
      <c r="AI47" s="6">
        <v>80109.15726812862</v>
      </c>
      <c r="AJ47" s="7">
        <v>90386.024781976856</v>
      </c>
      <c r="AK47" s="7">
        <v>102753.72947535166</v>
      </c>
      <c r="AL47" s="7">
        <v>111622.04681941254</v>
      </c>
      <c r="AM47" s="7">
        <v>113382.5054787798</v>
      </c>
      <c r="AN47" s="7">
        <v>121930.36635920212</v>
      </c>
      <c r="AO47" s="7">
        <v>133305.04986304272</v>
      </c>
      <c r="AP47" s="7">
        <v>139699.99609271606</v>
      </c>
    </row>
    <row r="48" spans="1:42" x14ac:dyDescent="0.2">
      <c r="A48" s="8" t="s">
        <v>2</v>
      </c>
      <c r="B48" s="24">
        <f t="shared" si="30"/>
        <v>89.339255624810136</v>
      </c>
      <c r="C48" s="24">
        <f t="shared" si="31"/>
        <v>86.477192882108668</v>
      </c>
      <c r="D48" s="24">
        <f t="shared" si="32"/>
        <v>84.020032933268766</v>
      </c>
      <c r="E48" s="24">
        <f t="shared" si="33"/>
        <v>88.141511864318048</v>
      </c>
      <c r="F48" s="24">
        <f t="shared" si="34"/>
        <v>89.320687867097035</v>
      </c>
      <c r="G48" s="24">
        <f t="shared" si="35"/>
        <v>89.143390660980643</v>
      </c>
      <c r="H48" s="24">
        <f t="shared" si="36"/>
        <v>86.189866746287933</v>
      </c>
      <c r="I48" s="24">
        <f t="shared" si="37"/>
        <v>86.138287242961482</v>
      </c>
      <c r="J48" s="24">
        <f t="shared" si="38"/>
        <v>82.995298610404717</v>
      </c>
      <c r="K48" s="24">
        <f t="shared" si="39"/>
        <v>81.650681395024719</v>
      </c>
      <c r="L48" s="24">
        <f t="shared" si="40"/>
        <v>76.899532422903278</v>
      </c>
      <c r="M48" s="24">
        <f t="shared" si="41"/>
        <v>91.619970353711793</v>
      </c>
      <c r="N48" s="25">
        <f t="shared" si="42"/>
        <v>91.922423314821572</v>
      </c>
      <c r="O48" s="25">
        <f t="shared" si="43"/>
        <v>91.485702526904092</v>
      </c>
      <c r="P48" s="25">
        <f t="shared" si="44"/>
        <v>92.302197514738666</v>
      </c>
      <c r="Q48" s="25">
        <f t="shared" si="45"/>
        <v>89.25865350297542</v>
      </c>
      <c r="R48" s="25">
        <f t="shared" si="46"/>
        <v>90.236439381589477</v>
      </c>
      <c r="S48" s="25">
        <f t="shared" si="47"/>
        <v>91.406406309927377</v>
      </c>
      <c r="T48" s="25">
        <f t="shared" si="47"/>
        <v>92.417427823237546</v>
      </c>
      <c r="W48" s="8" t="s">
        <v>2</v>
      </c>
      <c r="X48" s="9">
        <v>15925.009269999999</v>
      </c>
      <c r="Y48" s="9">
        <v>18484.554340000006</v>
      </c>
      <c r="Z48" s="9">
        <v>22283.011379999967</v>
      </c>
      <c r="AA48" s="9">
        <v>21458.966529999991</v>
      </c>
      <c r="AB48" s="9">
        <v>20977.843630000007</v>
      </c>
      <c r="AC48" s="9">
        <v>20882.439620000016</v>
      </c>
      <c r="AD48" s="9">
        <v>22941.418680000006</v>
      </c>
      <c r="AE48" s="9">
        <v>24689.208829999985</v>
      </c>
      <c r="AF48" s="9">
        <v>26164.745019999973</v>
      </c>
      <c r="AG48" s="9">
        <v>29442.791290000026</v>
      </c>
      <c r="AH48" s="9">
        <v>32999.488449999997</v>
      </c>
      <c r="AI48" s="9">
        <v>27631.889368582877</v>
      </c>
      <c r="AJ48" s="10">
        <v>32033.874996006747</v>
      </c>
      <c r="AK48" s="10">
        <v>36867.918905966966</v>
      </c>
      <c r="AL48" s="10">
        <v>40114.729691763401</v>
      </c>
      <c r="AM48" s="10">
        <v>43457.69251808917</v>
      </c>
      <c r="AN48" s="10">
        <v>47396.01642708572</v>
      </c>
      <c r="AO48" s="10">
        <v>51737.868119195089</v>
      </c>
      <c r="AP48" s="10">
        <v>55163.204037101452</v>
      </c>
    </row>
    <row r="49" spans="1:42" x14ac:dyDescent="0.2">
      <c r="A49" s="11" t="s">
        <v>3</v>
      </c>
      <c r="B49" s="24">
        <f t="shared" si="30"/>
        <v>84.365801270022686</v>
      </c>
      <c r="C49" s="24">
        <f t="shared" si="31"/>
        <v>77.070558054433022</v>
      </c>
      <c r="D49" s="24">
        <f t="shared" si="32"/>
        <v>78.552149076587924</v>
      </c>
      <c r="E49" s="24">
        <f t="shared" si="33"/>
        <v>86.97687368782303</v>
      </c>
      <c r="F49" s="24">
        <f t="shared" si="34"/>
        <v>85.903551600976357</v>
      </c>
      <c r="G49" s="24">
        <f t="shared" si="35"/>
        <v>79.979880625893387</v>
      </c>
      <c r="H49" s="24">
        <f t="shared" si="36"/>
        <v>82.822989681448192</v>
      </c>
      <c r="I49" s="24">
        <f t="shared" si="37"/>
        <v>81.898732578609327</v>
      </c>
      <c r="J49" s="24">
        <f t="shared" si="38"/>
        <v>81.804370642201732</v>
      </c>
      <c r="K49" s="24">
        <f t="shared" si="39"/>
        <v>79.035797528922643</v>
      </c>
      <c r="L49" s="24">
        <f t="shared" si="40"/>
        <v>82.483737399115753</v>
      </c>
      <c r="M49" s="24">
        <f t="shared" si="41"/>
        <v>83.072916552798219</v>
      </c>
      <c r="N49" s="25">
        <f t="shared" si="42"/>
        <v>84.271354301487051</v>
      </c>
      <c r="O49" s="25">
        <f t="shared" si="43"/>
        <v>80.858139480455137</v>
      </c>
      <c r="P49" s="25">
        <f t="shared" si="44"/>
        <v>86.670122729576988</v>
      </c>
      <c r="Q49" s="25">
        <f t="shared" si="45"/>
        <v>87.08817093586191</v>
      </c>
      <c r="R49" s="25">
        <f t="shared" si="46"/>
        <v>88.312674502279535</v>
      </c>
      <c r="S49" s="25">
        <f t="shared" si="47"/>
        <v>87.399565382531975</v>
      </c>
      <c r="T49" s="25">
        <f t="shared" si="47"/>
        <v>87.630533061323902</v>
      </c>
      <c r="W49" s="11" t="s">
        <v>3</v>
      </c>
      <c r="X49" s="9">
        <v>4672.1701100000009</v>
      </c>
      <c r="Y49" s="9">
        <v>5405.8294699999997</v>
      </c>
      <c r="Z49" s="9">
        <v>6262.6418600000006</v>
      </c>
      <c r="AA49" s="9">
        <v>5629.7333100000014</v>
      </c>
      <c r="AB49" s="9">
        <v>5697.3590600000007</v>
      </c>
      <c r="AC49" s="9">
        <v>6017.264720000001</v>
      </c>
      <c r="AD49" s="9">
        <v>6350.1168699999962</v>
      </c>
      <c r="AE49" s="9">
        <v>6677.4957899999999</v>
      </c>
      <c r="AF49" s="9">
        <v>9718.3219399999962</v>
      </c>
      <c r="AG49" s="9">
        <v>9878.8411000000087</v>
      </c>
      <c r="AH49" s="9">
        <v>9990.5052800000049</v>
      </c>
      <c r="AI49" s="9">
        <v>11175.31734371409</v>
      </c>
      <c r="AJ49" s="10">
        <v>14357.036942626191</v>
      </c>
      <c r="AK49" s="10">
        <v>16343.117526798385</v>
      </c>
      <c r="AL49" s="10">
        <v>16760.512489199631</v>
      </c>
      <c r="AM49" s="10">
        <v>14719.518435554515</v>
      </c>
      <c r="AN49" s="10">
        <v>15699.764542720859</v>
      </c>
      <c r="AO49" s="10">
        <v>17652.24825591734</v>
      </c>
      <c r="AP49" s="10">
        <v>18471.837419754913</v>
      </c>
    </row>
    <row r="50" spans="1:42" x14ac:dyDescent="0.2">
      <c r="A50" s="11" t="s">
        <v>4</v>
      </c>
      <c r="B50" s="24">
        <f t="shared" si="30"/>
        <v>78.775513881826882</v>
      </c>
      <c r="C50" s="24">
        <f t="shared" si="31"/>
        <v>82.200570567771052</v>
      </c>
      <c r="D50" s="24">
        <f t="shared" si="32"/>
        <v>87.596143206368708</v>
      </c>
      <c r="E50" s="24">
        <f t="shared" si="33"/>
        <v>85.778680127120936</v>
      </c>
      <c r="F50" s="24">
        <f t="shared" si="34"/>
        <v>91.194087945068802</v>
      </c>
      <c r="G50" s="24">
        <f t="shared" si="35"/>
        <v>88.545495850723754</v>
      </c>
      <c r="H50" s="24">
        <f t="shared" si="36"/>
        <v>83.251115605396564</v>
      </c>
      <c r="I50" s="24">
        <f t="shared" si="37"/>
        <v>77.826254755135139</v>
      </c>
      <c r="J50" s="24">
        <f t="shared" si="38"/>
        <v>81.900710356543286</v>
      </c>
      <c r="K50" s="24">
        <f t="shared" si="39"/>
        <v>87.536380163462965</v>
      </c>
      <c r="L50" s="24">
        <f t="shared" si="40"/>
        <v>88.138590187073191</v>
      </c>
      <c r="M50" s="24">
        <f t="shared" si="41"/>
        <v>87.466240518492214</v>
      </c>
      <c r="N50" s="25">
        <f t="shared" si="42"/>
        <v>86.074898536324</v>
      </c>
      <c r="O50" s="25">
        <f t="shared" si="43"/>
        <v>80.115663424335963</v>
      </c>
      <c r="P50" s="25">
        <f t="shared" si="44"/>
        <v>78.663696056452693</v>
      </c>
      <c r="Q50" s="25">
        <f t="shared" si="45"/>
        <v>92.428105454943974</v>
      </c>
      <c r="R50" s="25">
        <f t="shared" si="46"/>
        <v>93.258750284283906</v>
      </c>
      <c r="S50" s="25">
        <f t="shared" si="47"/>
        <v>92.530697260860038</v>
      </c>
      <c r="T50" s="25">
        <f t="shared" si="47"/>
        <v>94.545548611588998</v>
      </c>
      <c r="W50" s="11" t="s">
        <v>4</v>
      </c>
      <c r="X50" s="9">
        <v>1598.1398000000002</v>
      </c>
      <c r="Y50" s="9">
        <v>1716.2168100000004</v>
      </c>
      <c r="Z50" s="9">
        <v>1784.6658800000002</v>
      </c>
      <c r="AA50" s="9">
        <v>1966.1466199999998</v>
      </c>
      <c r="AB50" s="9">
        <v>2060.4679999999998</v>
      </c>
      <c r="AC50" s="9">
        <v>2113.57582</v>
      </c>
      <c r="AD50" s="9">
        <v>2192.8340500000004</v>
      </c>
      <c r="AE50" s="9">
        <v>2536.9178900000006</v>
      </c>
      <c r="AF50" s="9">
        <v>2534.1823300000005</v>
      </c>
      <c r="AG50" s="9">
        <v>2488.4474500000001</v>
      </c>
      <c r="AH50" s="9">
        <v>2664.7338299999997</v>
      </c>
      <c r="AI50" s="9">
        <v>2846.194898830835</v>
      </c>
      <c r="AJ50" s="10">
        <v>2927.4659468403038</v>
      </c>
      <c r="AK50" s="10">
        <v>3441.6020071926746</v>
      </c>
      <c r="AL50" s="10">
        <v>3767.7706604058894</v>
      </c>
      <c r="AM50" s="10">
        <v>3373.5685642896851</v>
      </c>
      <c r="AN50" s="10">
        <v>3683.6344961539962</v>
      </c>
      <c r="AO50" s="10">
        <v>4121.5627582856341</v>
      </c>
      <c r="AP50" s="10">
        <v>4175.4417448607719</v>
      </c>
    </row>
    <row r="51" spans="1:42" x14ac:dyDescent="0.2">
      <c r="A51" s="11" t="s">
        <v>5</v>
      </c>
      <c r="B51" s="24">
        <f t="shared" si="30"/>
        <v>86.919232766581231</v>
      </c>
      <c r="C51" s="24">
        <f t="shared" si="31"/>
        <v>91.291468929601621</v>
      </c>
      <c r="D51" s="24">
        <f t="shared" si="32"/>
        <v>93.629245663772579</v>
      </c>
      <c r="E51" s="24">
        <f t="shared" si="33"/>
        <v>90.357228350632397</v>
      </c>
      <c r="F51" s="24">
        <f t="shared" si="34"/>
        <v>95.56163416422126</v>
      </c>
      <c r="G51" s="24">
        <f t="shared" si="35"/>
        <v>92.435412319545065</v>
      </c>
      <c r="H51" s="24">
        <f t="shared" si="36"/>
        <v>85.787184445264671</v>
      </c>
      <c r="I51" s="24">
        <f t="shared" si="37"/>
        <v>80.677010634015161</v>
      </c>
      <c r="J51" s="24">
        <f t="shared" si="38"/>
        <v>70.360577948187824</v>
      </c>
      <c r="K51" s="24">
        <f t="shared" si="39"/>
        <v>71.013687075670859</v>
      </c>
      <c r="L51" s="24">
        <f t="shared" si="40"/>
        <v>74.248681089303901</v>
      </c>
      <c r="M51" s="24">
        <f t="shared" si="41"/>
        <v>91.648405917109841</v>
      </c>
      <c r="N51" s="25">
        <f t="shared" si="42"/>
        <v>93.182613683872304</v>
      </c>
      <c r="O51" s="25">
        <f t="shared" si="43"/>
        <v>87.973736850642965</v>
      </c>
      <c r="P51" s="25">
        <f t="shared" si="44"/>
        <v>87.169169496266107</v>
      </c>
      <c r="Q51" s="25">
        <f t="shared" si="45"/>
        <v>87.134515089541679</v>
      </c>
      <c r="R51" s="25">
        <f t="shared" si="46"/>
        <v>95.246567230237702</v>
      </c>
      <c r="S51" s="25">
        <f t="shared" si="47"/>
        <v>92.445783004320418</v>
      </c>
      <c r="T51" s="25">
        <f t="shared" si="47"/>
        <v>94.893844592587868</v>
      </c>
      <c r="W51" s="11" t="s">
        <v>5</v>
      </c>
      <c r="X51" s="9">
        <v>1129.5926099999997</v>
      </c>
      <c r="Y51" s="9">
        <v>1333.8335600000007</v>
      </c>
      <c r="Z51" s="9">
        <v>1379.5130900000001</v>
      </c>
      <c r="AA51" s="9">
        <v>1767.3860400000001</v>
      </c>
      <c r="AB51" s="9">
        <v>1599.4632399999998</v>
      </c>
      <c r="AC51" s="9">
        <v>2295.0243600000003</v>
      </c>
      <c r="AD51" s="9">
        <v>3141.6439500000024</v>
      </c>
      <c r="AE51" s="9">
        <v>3779.3081399999996</v>
      </c>
      <c r="AF51" s="9">
        <v>4133.2300200000018</v>
      </c>
      <c r="AG51" s="9">
        <v>4737.301199999999</v>
      </c>
      <c r="AH51" s="9">
        <v>4606.8320000000003</v>
      </c>
      <c r="AI51" s="9">
        <v>3446.9619090420656</v>
      </c>
      <c r="AJ51" s="10">
        <v>3614.3740552522845</v>
      </c>
      <c r="AK51" s="10">
        <v>4361.4628541372194</v>
      </c>
      <c r="AL51" s="10">
        <v>5098.2907431730973</v>
      </c>
      <c r="AM51" s="10">
        <v>4886.5783480026321</v>
      </c>
      <c r="AN51" s="10">
        <v>5595.125641862257</v>
      </c>
      <c r="AO51" s="10">
        <v>6166.8866576964438</v>
      </c>
      <c r="AP51" s="10">
        <v>6313.4963709298645</v>
      </c>
    </row>
    <row r="52" spans="1:42" x14ac:dyDescent="0.2">
      <c r="A52" s="11" t="s">
        <v>6</v>
      </c>
      <c r="B52" s="24">
        <f t="shared" si="30"/>
        <v>91.946648709595763</v>
      </c>
      <c r="C52" s="24">
        <f t="shared" si="31"/>
        <v>99.143255628611271</v>
      </c>
      <c r="D52" s="24">
        <f t="shared" si="32"/>
        <v>99.063438449779142</v>
      </c>
      <c r="E52" s="24">
        <f t="shared" si="33"/>
        <v>98.021904955395883</v>
      </c>
      <c r="F52" s="24">
        <f t="shared" si="34"/>
        <v>87.995750181941958</v>
      </c>
      <c r="G52" s="24">
        <f t="shared" si="35"/>
        <v>73.621532806249618</v>
      </c>
      <c r="H52" s="24">
        <f t="shared" si="36"/>
        <v>75.082062407755387</v>
      </c>
      <c r="I52" s="24">
        <f t="shared" si="37"/>
        <v>52.53324782294122</v>
      </c>
      <c r="J52" s="24">
        <f t="shared" si="38"/>
        <v>94.448990893240762</v>
      </c>
      <c r="K52" s="24">
        <f t="shared" si="39"/>
        <v>89.108125264494291</v>
      </c>
      <c r="L52" s="24">
        <f t="shared" si="40"/>
        <v>78.583360562785657</v>
      </c>
      <c r="M52" s="24">
        <f t="shared" si="41"/>
        <v>89.042612384948853</v>
      </c>
      <c r="N52" s="25">
        <f t="shared" si="42"/>
        <v>90.997128694772357</v>
      </c>
      <c r="O52" s="25">
        <f t="shared" si="43"/>
        <v>90.459703241398131</v>
      </c>
      <c r="P52" s="25">
        <f t="shared" si="44"/>
        <v>94.938388079984577</v>
      </c>
      <c r="Q52" s="25">
        <f t="shared" si="45"/>
        <v>90.617366110195832</v>
      </c>
      <c r="R52" s="25">
        <f t="shared" si="46"/>
        <v>90.780803574552536</v>
      </c>
      <c r="S52" s="25">
        <f t="shared" si="47"/>
        <v>86.384301235455766</v>
      </c>
      <c r="T52" s="25">
        <f t="shared" si="47"/>
        <v>85.8049975403829</v>
      </c>
      <c r="W52" s="11" t="s">
        <v>6</v>
      </c>
      <c r="X52" s="9">
        <v>74.934269999999998</v>
      </c>
      <c r="Y52" s="9">
        <v>70.26600000000002</v>
      </c>
      <c r="Z52" s="9">
        <v>76.12954000000002</v>
      </c>
      <c r="AA52" s="9">
        <v>54.143000000000022</v>
      </c>
      <c r="AB52" s="9">
        <v>85.453069999999997</v>
      </c>
      <c r="AC52" s="9">
        <v>105.70364000000001</v>
      </c>
      <c r="AD52" s="9">
        <v>123.99100000000001</v>
      </c>
      <c r="AE52" s="9">
        <v>203.54640999999998</v>
      </c>
      <c r="AF52" s="9">
        <v>114.70491</v>
      </c>
      <c r="AG52" s="9">
        <v>151.232</v>
      </c>
      <c r="AH52" s="9">
        <v>202.66046000000003</v>
      </c>
      <c r="AI52" s="9">
        <v>172.53200000000001</v>
      </c>
      <c r="AJ52" s="10">
        <v>210.62169342562427</v>
      </c>
      <c r="AK52" s="10">
        <v>245.78900000000002</v>
      </c>
      <c r="AL52" s="10">
        <v>324.79771779796897</v>
      </c>
      <c r="AM52" s="10">
        <v>246.43400000000003</v>
      </c>
      <c r="AN52" s="10">
        <v>217.50191651145394</v>
      </c>
      <c r="AO52" s="10">
        <v>311.46400000000006</v>
      </c>
      <c r="AP52" s="10">
        <v>398.43600000000004</v>
      </c>
    </row>
    <row r="53" spans="1:42" x14ac:dyDescent="0.2">
      <c r="A53" s="11" t="s">
        <v>7</v>
      </c>
      <c r="B53" s="24">
        <f t="shared" si="30"/>
        <v>75.619125296185246</v>
      </c>
      <c r="C53" s="24">
        <f t="shared" si="31"/>
        <v>86.468628033747478</v>
      </c>
      <c r="D53" s="24">
        <f t="shared" si="32"/>
        <v>88.763054155890259</v>
      </c>
      <c r="E53" s="24">
        <f t="shared" si="33"/>
        <v>88.083537962535829</v>
      </c>
      <c r="F53" s="24">
        <f t="shared" si="34"/>
        <v>86.79823341321071</v>
      </c>
      <c r="G53" s="24">
        <f t="shared" si="35"/>
        <v>86.599277210369692</v>
      </c>
      <c r="H53" s="24">
        <f t="shared" si="36"/>
        <v>78.214169708968271</v>
      </c>
      <c r="I53" s="24">
        <f t="shared" si="37"/>
        <v>83.172802544181764</v>
      </c>
      <c r="J53" s="24">
        <f t="shared" si="38"/>
        <v>85.609860950749777</v>
      </c>
      <c r="K53" s="24">
        <f t="shared" si="39"/>
        <v>73.938468758169734</v>
      </c>
      <c r="L53" s="24">
        <f t="shared" si="40"/>
        <v>80.146086052893281</v>
      </c>
      <c r="M53" s="24">
        <f t="shared" si="41"/>
        <v>89.458949008587368</v>
      </c>
      <c r="N53" s="25">
        <f t="shared" si="42"/>
        <v>92.814281694696405</v>
      </c>
      <c r="O53" s="25">
        <f t="shared" si="43"/>
        <v>92.549390214568845</v>
      </c>
      <c r="P53" s="25">
        <f t="shared" si="44"/>
        <v>90.607821836261735</v>
      </c>
      <c r="Q53" s="25">
        <f t="shared" si="45"/>
        <v>86.451301331350379</v>
      </c>
      <c r="R53" s="25">
        <f t="shared" si="46"/>
        <v>86.924029059417407</v>
      </c>
      <c r="S53" s="25">
        <f t="shared" si="47"/>
        <v>86.267871582995525</v>
      </c>
      <c r="T53" s="25">
        <f t="shared" si="47"/>
        <v>73.987111695292668</v>
      </c>
      <c r="W53" s="11" t="s">
        <v>7</v>
      </c>
      <c r="X53" s="9">
        <v>589.15416999999968</v>
      </c>
      <c r="Y53" s="9">
        <v>587.12450000000024</v>
      </c>
      <c r="Z53" s="9">
        <v>680.95842999999979</v>
      </c>
      <c r="AA53" s="9">
        <v>812.21708000000024</v>
      </c>
      <c r="AB53" s="9">
        <v>686.75256000000024</v>
      </c>
      <c r="AC53" s="9">
        <v>731.07578999999987</v>
      </c>
      <c r="AD53" s="9">
        <v>843.46502999999996</v>
      </c>
      <c r="AE53" s="9">
        <v>1124.6554900000006</v>
      </c>
      <c r="AF53" s="9">
        <v>1084.4430999999997</v>
      </c>
      <c r="AG53" s="9">
        <v>1216.0303900000004</v>
      </c>
      <c r="AH53" s="9">
        <v>1096.5646400000003</v>
      </c>
      <c r="AI53" s="9">
        <v>862.34034833160365</v>
      </c>
      <c r="AJ53" s="10">
        <v>901.79056367487965</v>
      </c>
      <c r="AK53" s="10">
        <v>1054.3037703250209</v>
      </c>
      <c r="AL53" s="10">
        <v>1328.0648802797948</v>
      </c>
      <c r="AM53" s="10">
        <v>1402.5184606082867</v>
      </c>
      <c r="AN53" s="10">
        <v>1381.0752625606162</v>
      </c>
      <c r="AO53" s="10">
        <v>1498.3474793697226</v>
      </c>
      <c r="AP53" s="10">
        <v>1980.8127241734021</v>
      </c>
    </row>
    <row r="54" spans="1:42" x14ac:dyDescent="0.2">
      <c r="A54" s="11" t="s">
        <v>8</v>
      </c>
      <c r="B54" s="24">
        <f t="shared" si="30"/>
        <v>83.447133576676364</v>
      </c>
      <c r="C54" s="24">
        <f t="shared" si="31"/>
        <v>81.05448744839704</v>
      </c>
      <c r="D54" s="24">
        <f t="shared" si="32"/>
        <v>90.665305643763958</v>
      </c>
      <c r="E54" s="24">
        <f t="shared" si="33"/>
        <v>80.416359259784272</v>
      </c>
      <c r="F54" s="24">
        <f t="shared" si="34"/>
        <v>86.254028451829754</v>
      </c>
      <c r="G54" s="24">
        <f t="shared" si="35"/>
        <v>88.030339483829763</v>
      </c>
      <c r="H54" s="24">
        <f t="shared" si="36"/>
        <v>85.840515583281402</v>
      </c>
      <c r="I54" s="24">
        <f t="shared" si="37"/>
        <v>60.316908906062984</v>
      </c>
      <c r="J54" s="24">
        <f t="shared" si="38"/>
        <v>83.595496421283357</v>
      </c>
      <c r="K54" s="24">
        <f t="shared" si="39"/>
        <v>82.779278391092532</v>
      </c>
      <c r="L54" s="24">
        <f t="shared" si="40"/>
        <v>86.849338451435912</v>
      </c>
      <c r="M54" s="24">
        <f t="shared" si="41"/>
        <v>92.448660027258313</v>
      </c>
      <c r="N54" s="25">
        <f t="shared" si="42"/>
        <v>95.339459399178907</v>
      </c>
      <c r="O54" s="25">
        <f t="shared" si="43"/>
        <v>93.678532743143279</v>
      </c>
      <c r="P54" s="25">
        <f t="shared" si="44"/>
        <v>94.736349381025832</v>
      </c>
      <c r="Q54" s="25">
        <f t="shared" si="45"/>
        <v>96.848419725459649</v>
      </c>
      <c r="R54" s="25">
        <f t="shared" si="46"/>
        <v>94.285134884646155</v>
      </c>
      <c r="S54" s="25">
        <f t="shared" si="47"/>
        <v>92.740331468811618</v>
      </c>
      <c r="T54" s="25">
        <f t="shared" si="47"/>
        <v>93.706955313601398</v>
      </c>
      <c r="W54" s="11" t="s">
        <v>8</v>
      </c>
      <c r="X54" s="9">
        <v>1109.83799</v>
      </c>
      <c r="Y54" s="9">
        <v>1399.8829499999995</v>
      </c>
      <c r="Z54" s="9">
        <v>1339.6394700000003</v>
      </c>
      <c r="AA54" s="9">
        <v>1516.5974700000004</v>
      </c>
      <c r="AB54" s="9">
        <v>1435.2194699999998</v>
      </c>
      <c r="AC54" s="9">
        <v>1451.6199500000002</v>
      </c>
      <c r="AD54" s="9">
        <v>1861.1635300000003</v>
      </c>
      <c r="AE54" s="9">
        <v>2860.3942100000004</v>
      </c>
      <c r="AF54" s="9">
        <v>2366.2630700000013</v>
      </c>
      <c r="AG54" s="9">
        <v>2613.9904600000009</v>
      </c>
      <c r="AH54" s="9">
        <v>2520.0432600000004</v>
      </c>
      <c r="AI54" s="9">
        <v>2653.6538921214787</v>
      </c>
      <c r="AJ54" s="10">
        <v>2894.5638542860756</v>
      </c>
      <c r="AK54" s="10">
        <v>3426.2199463134134</v>
      </c>
      <c r="AL54" s="10">
        <v>3680.6853084112986</v>
      </c>
      <c r="AM54" s="10">
        <v>3564.5926872792702</v>
      </c>
      <c r="AN54" s="10">
        <v>3479.9626491160625</v>
      </c>
      <c r="AO54" s="10">
        <v>3635.0404698500643</v>
      </c>
      <c r="AP54" s="10">
        <v>3592.1503410733626</v>
      </c>
    </row>
    <row r="55" spans="1:42" x14ac:dyDescent="0.2">
      <c r="A55" s="11" t="s">
        <v>9</v>
      </c>
      <c r="B55" s="24">
        <f t="shared" si="30"/>
        <v>86.888824824935412</v>
      </c>
      <c r="C55" s="24">
        <f t="shared" si="31"/>
        <v>90.882844005907216</v>
      </c>
      <c r="D55" s="24">
        <f t="shared" si="32"/>
        <v>82.755172527052352</v>
      </c>
      <c r="E55" s="24">
        <f t="shared" si="33"/>
        <v>91.410031441606307</v>
      </c>
      <c r="F55" s="24">
        <f t="shared" si="34"/>
        <v>94.98964612011406</v>
      </c>
      <c r="G55" s="24">
        <f t="shared" si="35"/>
        <v>95.14978215792749</v>
      </c>
      <c r="H55" s="24">
        <f t="shared" si="36"/>
        <v>92.459843998657604</v>
      </c>
      <c r="I55" s="24">
        <f t="shared" si="37"/>
        <v>92.394656979107651</v>
      </c>
      <c r="J55" s="24">
        <f t="shared" si="38"/>
        <v>88.347356084387627</v>
      </c>
      <c r="K55" s="24">
        <f t="shared" si="39"/>
        <v>79.814780047071125</v>
      </c>
      <c r="L55" s="24">
        <f t="shared" si="40"/>
        <v>90.725612438047932</v>
      </c>
      <c r="M55" s="24">
        <f t="shared" si="41"/>
        <v>96.736142543087453</v>
      </c>
      <c r="N55" s="25">
        <f t="shared" si="42"/>
        <v>96.014820637994518</v>
      </c>
      <c r="O55" s="25">
        <f t="shared" si="43"/>
        <v>91.903415828608289</v>
      </c>
      <c r="P55" s="25">
        <f t="shared" si="44"/>
        <v>91.250419003580276</v>
      </c>
      <c r="Q55" s="25">
        <f t="shared" si="45"/>
        <v>92.63833518775813</v>
      </c>
      <c r="R55" s="25">
        <f t="shared" si="46"/>
        <v>94.018874655685963</v>
      </c>
      <c r="S55" s="25">
        <f t="shared" si="47"/>
        <v>93.781312571580798</v>
      </c>
      <c r="T55" s="25">
        <f t="shared" si="47"/>
        <v>94.819229428434355</v>
      </c>
      <c r="W55" s="11" t="s">
        <v>9</v>
      </c>
      <c r="X55" s="9">
        <v>909.23032000000035</v>
      </c>
      <c r="Y55" s="9">
        <v>1028.5992699999997</v>
      </c>
      <c r="Z55" s="9">
        <v>1259.2413599999998</v>
      </c>
      <c r="AA55" s="9">
        <v>1257.0127499999996</v>
      </c>
      <c r="AB55" s="9">
        <v>1499.3751299999992</v>
      </c>
      <c r="AC55" s="9">
        <v>1478.96821</v>
      </c>
      <c r="AD55" s="9">
        <v>1679.0970900000004</v>
      </c>
      <c r="AE55" s="9">
        <v>1679.7351500000004</v>
      </c>
      <c r="AF55" s="9">
        <v>1889.7029000000007</v>
      </c>
      <c r="AG55" s="9">
        <v>2054.4266100000009</v>
      </c>
      <c r="AH55" s="9">
        <v>1986.7458499999991</v>
      </c>
      <c r="AI55" s="9">
        <v>1807.523789835077</v>
      </c>
      <c r="AJ55" s="10">
        <v>2151.4340472813356</v>
      </c>
      <c r="AK55" s="10">
        <v>2514.9190206483563</v>
      </c>
      <c r="AL55" s="10">
        <v>2873.3246940218501</v>
      </c>
      <c r="AM55" s="10">
        <v>2726.231159917234</v>
      </c>
      <c r="AN55" s="10">
        <v>2754.7303334262729</v>
      </c>
      <c r="AO55" s="10">
        <v>2917.1589999999992</v>
      </c>
      <c r="AP55" s="10">
        <v>3042.5460269882396</v>
      </c>
    </row>
    <row r="56" spans="1:42" x14ac:dyDescent="0.2">
      <c r="A56" s="11" t="s">
        <v>10</v>
      </c>
      <c r="B56" s="24">
        <f t="shared" si="30"/>
        <v>83.723900653950849</v>
      </c>
      <c r="C56" s="24">
        <f t="shared" si="31"/>
        <v>79.603008705620709</v>
      </c>
      <c r="D56" s="24">
        <f t="shared" si="32"/>
        <v>86.175847187615076</v>
      </c>
      <c r="E56" s="24">
        <f t="shared" si="33"/>
        <v>89.233358162364766</v>
      </c>
      <c r="F56" s="24">
        <f t="shared" si="34"/>
        <v>90.853736929343242</v>
      </c>
      <c r="G56" s="24">
        <f t="shared" si="35"/>
        <v>87.504262741817087</v>
      </c>
      <c r="H56" s="24">
        <f t="shared" si="36"/>
        <v>83.826015740502797</v>
      </c>
      <c r="I56" s="24">
        <f t="shared" si="37"/>
        <v>81.553562330567715</v>
      </c>
      <c r="J56" s="24">
        <f t="shared" si="38"/>
        <v>81.224759515792357</v>
      </c>
      <c r="K56" s="24">
        <f t="shared" si="39"/>
        <v>86.091477237157648</v>
      </c>
      <c r="L56" s="24">
        <f t="shared" si="40"/>
        <v>85.237325712332975</v>
      </c>
      <c r="M56" s="24">
        <f t="shared" si="41"/>
        <v>87.877055160236409</v>
      </c>
      <c r="N56" s="25">
        <f t="shared" si="42"/>
        <v>84.311481759398305</v>
      </c>
      <c r="O56" s="25">
        <f t="shared" si="43"/>
        <v>83.848880766457228</v>
      </c>
      <c r="P56" s="25">
        <f t="shared" si="44"/>
        <v>89.457564883730427</v>
      </c>
      <c r="Q56" s="25">
        <f t="shared" si="45"/>
        <v>94.535391903586785</v>
      </c>
      <c r="R56" s="25">
        <f t="shared" si="46"/>
        <v>80.632312388834649</v>
      </c>
      <c r="S56" s="25">
        <f t="shared" si="47"/>
        <v>92.721749074898256</v>
      </c>
      <c r="T56" s="25">
        <f t="shared" si="47"/>
        <v>88.856064455131673</v>
      </c>
      <c r="W56" s="11" t="s">
        <v>10</v>
      </c>
      <c r="X56" s="9">
        <v>1640.6019299999991</v>
      </c>
      <c r="Y56" s="9">
        <v>1892.5095099999999</v>
      </c>
      <c r="Z56" s="9">
        <v>1957.6968199999999</v>
      </c>
      <c r="AA56" s="9">
        <v>1915.7412600000002</v>
      </c>
      <c r="AB56" s="9">
        <v>1864.9837499999999</v>
      </c>
      <c r="AC56" s="9">
        <v>2136.3597399999999</v>
      </c>
      <c r="AD56" s="9">
        <v>2471.598300000001</v>
      </c>
      <c r="AE56" s="9">
        <v>2782.5570400000024</v>
      </c>
      <c r="AF56" s="9">
        <v>2687.3989199999987</v>
      </c>
      <c r="AG56" s="9">
        <v>2727.04432</v>
      </c>
      <c r="AH56" s="9">
        <v>2649.9128299999993</v>
      </c>
      <c r="AI56" s="9">
        <v>2532.0580441244147</v>
      </c>
      <c r="AJ56" s="10">
        <v>2775.249297204969</v>
      </c>
      <c r="AK56" s="10">
        <v>3146.3112213900749</v>
      </c>
      <c r="AL56" s="10">
        <v>3186.8152090631265</v>
      </c>
      <c r="AM56" s="10">
        <v>3277.9863802195573</v>
      </c>
      <c r="AN56" s="10">
        <v>3589.9725205367404</v>
      </c>
      <c r="AO56" s="10">
        <v>3710.3419870925304</v>
      </c>
      <c r="AP56" s="10">
        <v>4222.3408244792099</v>
      </c>
    </row>
    <row r="57" spans="1:42" x14ac:dyDescent="0.2">
      <c r="A57" s="11" t="s">
        <v>11</v>
      </c>
      <c r="B57" s="24">
        <f t="shared" si="30"/>
        <v>80.457706146731368</v>
      </c>
      <c r="C57" s="24">
        <f t="shared" si="31"/>
        <v>96.552940062891437</v>
      </c>
      <c r="D57" s="24">
        <f t="shared" si="32"/>
        <v>91.095421287885657</v>
      </c>
      <c r="E57" s="24">
        <f t="shared" si="33"/>
        <v>90.417193046000804</v>
      </c>
      <c r="F57" s="24">
        <f t="shared" si="34"/>
        <v>89.466428168579213</v>
      </c>
      <c r="G57" s="24">
        <f t="shared" si="35"/>
        <v>92.570902200354794</v>
      </c>
      <c r="H57" s="24">
        <f t="shared" si="36"/>
        <v>88.902813366890527</v>
      </c>
      <c r="I57" s="24">
        <f t="shared" si="37"/>
        <v>91.091273323399989</v>
      </c>
      <c r="J57" s="24">
        <f t="shared" si="38"/>
        <v>89.075411796979935</v>
      </c>
      <c r="K57" s="24">
        <f t="shared" si="39"/>
        <v>83.171670783303668</v>
      </c>
      <c r="L57" s="24">
        <f t="shared" si="40"/>
        <v>77.633306243252591</v>
      </c>
      <c r="M57" s="24">
        <f t="shared" si="41"/>
        <v>92.33972033400444</v>
      </c>
      <c r="N57" s="25">
        <f t="shared" si="42"/>
        <v>95.161993912691173</v>
      </c>
      <c r="O57" s="25">
        <f t="shared" si="43"/>
        <v>90.134554995233742</v>
      </c>
      <c r="P57" s="25">
        <f t="shared" si="44"/>
        <v>92.503616906060415</v>
      </c>
      <c r="Q57" s="25">
        <f t="shared" si="45"/>
        <v>96.461154813143423</v>
      </c>
      <c r="R57" s="25">
        <f t="shared" si="46"/>
        <v>91.307707098300412</v>
      </c>
      <c r="S57" s="25">
        <f t="shared" si="47"/>
        <v>90.39818926873059</v>
      </c>
      <c r="T57" s="25">
        <f t="shared" si="47"/>
        <v>93.443757893517088</v>
      </c>
      <c r="W57" s="11" t="s">
        <v>11</v>
      </c>
      <c r="X57" s="9">
        <v>696.8108299999999</v>
      </c>
      <c r="Y57" s="9">
        <v>504.25638999999995</v>
      </c>
      <c r="Z57" s="9">
        <v>497.76639</v>
      </c>
      <c r="AA57" s="9">
        <v>694.57988999999975</v>
      </c>
      <c r="AB57" s="9">
        <v>696.09503000000007</v>
      </c>
      <c r="AC57" s="9">
        <v>743.10423000000014</v>
      </c>
      <c r="AD57" s="9">
        <v>780.21675999999968</v>
      </c>
      <c r="AE57" s="9">
        <v>921.88370999999984</v>
      </c>
      <c r="AF57" s="9">
        <v>1160.2483099999999</v>
      </c>
      <c r="AG57" s="9">
        <v>1501.5330800000004</v>
      </c>
      <c r="AH57" s="9">
        <v>1536.2695700000002</v>
      </c>
      <c r="AI57" s="9">
        <v>1408.1103482287383</v>
      </c>
      <c r="AJ57" s="10">
        <v>1383.6292876881084</v>
      </c>
      <c r="AK57" s="10">
        <v>1594.1187494571543</v>
      </c>
      <c r="AL57" s="10">
        <v>1667.1239774423361</v>
      </c>
      <c r="AM57" s="10">
        <v>1463.288410343949</v>
      </c>
      <c r="AN57" s="10">
        <v>1469.3246240589488</v>
      </c>
      <c r="AO57" s="10">
        <v>1580.0457251873256</v>
      </c>
      <c r="AP57" s="10">
        <v>1602.5263618646873</v>
      </c>
    </row>
    <row r="58" spans="1:42" x14ac:dyDescent="0.2">
      <c r="A58" s="11" t="s">
        <v>12</v>
      </c>
      <c r="B58" s="24">
        <f t="shared" si="30"/>
        <v>87.722561061480292</v>
      </c>
      <c r="C58" s="24">
        <f t="shared" si="31"/>
        <v>88.820481170316071</v>
      </c>
      <c r="D58" s="24">
        <f t="shared" si="32"/>
        <v>90.187121523638254</v>
      </c>
      <c r="E58" s="24">
        <f t="shared" si="33"/>
        <v>85.311245574197997</v>
      </c>
      <c r="F58" s="24">
        <f t="shared" si="34"/>
        <v>84.643804164284603</v>
      </c>
      <c r="G58" s="24">
        <f t="shared" si="35"/>
        <v>83.119184984458641</v>
      </c>
      <c r="H58" s="24">
        <f t="shared" si="36"/>
        <v>69.521885066499152</v>
      </c>
      <c r="I58" s="24">
        <f t="shared" si="37"/>
        <v>61.171493294091817</v>
      </c>
      <c r="J58" s="24">
        <f t="shared" si="38"/>
        <v>65.60198179312556</v>
      </c>
      <c r="K58" s="24">
        <f t="shared" si="39"/>
        <v>72.625608071019926</v>
      </c>
      <c r="L58" s="24">
        <f t="shared" si="40"/>
        <v>77.944858913172382</v>
      </c>
      <c r="M58" s="24">
        <f t="shared" si="41"/>
        <v>94.270812859687965</v>
      </c>
      <c r="N58" s="25">
        <f t="shared" si="42"/>
        <v>91.220362746673672</v>
      </c>
      <c r="O58" s="25">
        <f t="shared" si="43"/>
        <v>92.392168302685334</v>
      </c>
      <c r="P58" s="25">
        <f t="shared" si="44"/>
        <v>93.28591180918626</v>
      </c>
      <c r="Q58" s="25">
        <f t="shared" si="45"/>
        <v>92.385980055132507</v>
      </c>
      <c r="R58" s="25">
        <f t="shared" si="46"/>
        <v>93.367710160842861</v>
      </c>
      <c r="S58" s="25">
        <f t="shared" si="47"/>
        <v>92.536796140826922</v>
      </c>
      <c r="T58" s="25">
        <f t="shared" si="47"/>
        <v>93.411536870685623</v>
      </c>
      <c r="W58" s="11" t="s">
        <v>12</v>
      </c>
      <c r="X58" s="9">
        <v>4675.2158400000017</v>
      </c>
      <c r="Y58" s="9">
        <v>5449.9600500000015</v>
      </c>
      <c r="Z58" s="9">
        <v>6481.3575500000015</v>
      </c>
      <c r="AA58" s="9">
        <v>7072.4639399999978</v>
      </c>
      <c r="AB58" s="9">
        <v>8050.4363400000038</v>
      </c>
      <c r="AC58" s="9">
        <v>8518.932519999993</v>
      </c>
      <c r="AD58" s="9">
        <v>11192.033389999995</v>
      </c>
      <c r="AE58" s="9">
        <v>14645.212299999999</v>
      </c>
      <c r="AF58" s="9">
        <v>16185.463350000007</v>
      </c>
      <c r="AG58" s="9">
        <v>17012.077390000013</v>
      </c>
      <c r="AH58" s="9">
        <v>17698.838310000003</v>
      </c>
      <c r="AI58" s="9">
        <v>14968.16849425534</v>
      </c>
      <c r="AJ58" s="10">
        <v>15485.79009895691</v>
      </c>
      <c r="AK58" s="10">
        <v>16474.768939463589</v>
      </c>
      <c r="AL58" s="10">
        <v>18749.788981228885</v>
      </c>
      <c r="AM58" s="10">
        <v>20378.50263839601</v>
      </c>
      <c r="AN58" s="10">
        <v>21365.880687293076</v>
      </c>
      <c r="AO58" s="10">
        <v>22931.979577985974</v>
      </c>
      <c r="AP58" s="10">
        <v>23277.417324589791</v>
      </c>
    </row>
    <row r="59" spans="1:42" x14ac:dyDescent="0.2">
      <c r="A59" s="11" t="s">
        <v>13</v>
      </c>
      <c r="B59" s="24">
        <f t="shared" si="30"/>
        <v>82.664586778660251</v>
      </c>
      <c r="C59" s="24">
        <f t="shared" si="31"/>
        <v>87.619988996966143</v>
      </c>
      <c r="D59" s="24">
        <f t="shared" si="32"/>
        <v>88.412467379461717</v>
      </c>
      <c r="E59" s="24">
        <f t="shared" si="33"/>
        <v>90.327609589775292</v>
      </c>
      <c r="F59" s="24">
        <f t="shared" si="34"/>
        <v>87.043273700466216</v>
      </c>
      <c r="G59" s="24">
        <f t="shared" si="35"/>
        <v>90.547498641774354</v>
      </c>
      <c r="H59" s="24">
        <f t="shared" si="36"/>
        <v>80.813624286016704</v>
      </c>
      <c r="I59" s="24">
        <f t="shared" si="37"/>
        <v>57.879134554569731</v>
      </c>
      <c r="J59" s="24">
        <f t="shared" si="38"/>
        <v>74.243614341768264</v>
      </c>
      <c r="K59" s="24">
        <f t="shared" si="39"/>
        <v>78.170761142008402</v>
      </c>
      <c r="L59" s="24">
        <f t="shared" si="40"/>
        <v>86.990626735617596</v>
      </c>
      <c r="M59" s="24">
        <f t="shared" si="41"/>
        <v>89.506628343418839</v>
      </c>
      <c r="N59" s="25">
        <f t="shared" si="42"/>
        <v>93.348379570250344</v>
      </c>
      <c r="O59" s="25">
        <f t="shared" si="43"/>
        <v>93.178247378321942</v>
      </c>
      <c r="P59" s="25">
        <f t="shared" si="44"/>
        <v>89.904920560601866</v>
      </c>
      <c r="Q59" s="25">
        <f t="shared" si="45"/>
        <v>92.205835774536197</v>
      </c>
      <c r="R59" s="25">
        <f t="shared" si="46"/>
        <v>95.665335627284293</v>
      </c>
      <c r="S59" s="25">
        <f t="shared" si="47"/>
        <v>93.328479281899007</v>
      </c>
      <c r="T59" s="25">
        <f t="shared" si="47"/>
        <v>92.050956781490655</v>
      </c>
      <c r="W59" s="11" t="s">
        <v>13</v>
      </c>
      <c r="X59" s="9">
        <v>1346.53404</v>
      </c>
      <c r="Y59" s="9">
        <v>1314.1830000000002</v>
      </c>
      <c r="Z59" s="9">
        <v>1511.8006200000004</v>
      </c>
      <c r="AA59" s="9">
        <v>1429.6785399999999</v>
      </c>
      <c r="AB59" s="9">
        <v>1619.0221600000002</v>
      </c>
      <c r="AC59" s="9">
        <v>1613.0604399999997</v>
      </c>
      <c r="AD59" s="9">
        <v>2133.4690100000003</v>
      </c>
      <c r="AE59" s="9">
        <v>3557.8959600000003</v>
      </c>
      <c r="AF59" s="9">
        <v>3060.5924700000005</v>
      </c>
      <c r="AG59" s="9">
        <v>3377.0505000000007</v>
      </c>
      <c r="AH59" s="9">
        <v>2982.9799800000001</v>
      </c>
      <c r="AI59" s="9">
        <v>2833.0980740754762</v>
      </c>
      <c r="AJ59" s="10">
        <v>3366.9918470829994</v>
      </c>
      <c r="AK59" s="10">
        <v>4155.559659245846</v>
      </c>
      <c r="AL59" s="10">
        <v>4737.5255559406269</v>
      </c>
      <c r="AM59" s="10">
        <v>4291.0975789263794</v>
      </c>
      <c r="AN59" s="10">
        <v>5155.7624947092036</v>
      </c>
      <c r="AO59" s="10">
        <v>5857.6761134224753</v>
      </c>
      <c r="AP59" s="10">
        <v>5731.1278864066735</v>
      </c>
    </row>
    <row r="60" spans="1:42" x14ac:dyDescent="0.2">
      <c r="A60" s="11" t="s">
        <v>14</v>
      </c>
      <c r="B60" s="24">
        <f t="shared" si="30"/>
        <v>94.182139450272032</v>
      </c>
      <c r="C60" s="24">
        <f t="shared" si="31"/>
        <v>95.347275771094957</v>
      </c>
      <c r="D60" s="24">
        <f t="shared" si="32"/>
        <v>92.924987480987426</v>
      </c>
      <c r="E60" s="24">
        <f t="shared" si="33"/>
        <v>94.374613338912738</v>
      </c>
      <c r="F60" s="24">
        <f t="shared" si="34"/>
        <v>94.512434422820618</v>
      </c>
      <c r="G60" s="24">
        <f t="shared" si="35"/>
        <v>85.255948177366975</v>
      </c>
      <c r="H60" s="24">
        <f t="shared" si="36"/>
        <v>82.064244758489352</v>
      </c>
      <c r="I60" s="24">
        <f t="shared" si="37"/>
        <v>84.30520391688205</v>
      </c>
      <c r="J60" s="24">
        <f t="shared" si="38"/>
        <v>89.004982145830454</v>
      </c>
      <c r="K60" s="24">
        <f t="shared" si="39"/>
        <v>75.431147563521364</v>
      </c>
      <c r="L60" s="24">
        <f t="shared" si="40"/>
        <v>84.897119920501936</v>
      </c>
      <c r="M60" s="24">
        <f t="shared" si="41"/>
        <v>91.334928060338484</v>
      </c>
      <c r="N60" s="25">
        <f t="shared" si="42"/>
        <v>91.758775028204624</v>
      </c>
      <c r="O60" s="25">
        <f t="shared" si="43"/>
        <v>89.612820606339312</v>
      </c>
      <c r="P60" s="25">
        <f t="shared" si="44"/>
        <v>89.51291381048199</v>
      </c>
      <c r="Q60" s="25">
        <f t="shared" si="45"/>
        <v>86.314290442563788</v>
      </c>
      <c r="R60" s="25">
        <f t="shared" si="46"/>
        <v>90.523738526928113</v>
      </c>
      <c r="S60" s="25">
        <f t="shared" si="47"/>
        <v>89.0582612544233</v>
      </c>
      <c r="T60" s="25">
        <f t="shared" si="47"/>
        <v>86.03029088726602</v>
      </c>
      <c r="W60" s="11" t="s">
        <v>14</v>
      </c>
      <c r="X60" s="9">
        <v>1605.0128600000012</v>
      </c>
      <c r="Y60" s="9">
        <v>1759.7372200000011</v>
      </c>
      <c r="Z60" s="9">
        <v>1742.9689300000009</v>
      </c>
      <c r="AA60" s="9">
        <v>1639.5495200000003</v>
      </c>
      <c r="AB60" s="9">
        <v>1556.9745600000003</v>
      </c>
      <c r="AC60" s="9">
        <v>1786.7683399999994</v>
      </c>
      <c r="AD60" s="9">
        <v>2117.8565100000005</v>
      </c>
      <c r="AE60" s="9">
        <v>2317.0327799999991</v>
      </c>
      <c r="AF60" s="9">
        <v>2254.0729200000001</v>
      </c>
      <c r="AG60" s="9">
        <v>2748.7601699999996</v>
      </c>
      <c r="AH60" s="9">
        <v>2533.3738199999989</v>
      </c>
      <c r="AI60" s="9">
        <v>2621.8832155700529</v>
      </c>
      <c r="AJ60" s="10">
        <v>3355.7759633980663</v>
      </c>
      <c r="AK60" s="10">
        <v>3529.6064221355259</v>
      </c>
      <c r="AL60" s="10">
        <v>3786.9474963786247</v>
      </c>
      <c r="AM60" s="10">
        <v>3621.2306414760019</v>
      </c>
      <c r="AN60" s="10">
        <v>3840.1325357481364</v>
      </c>
      <c r="AO60" s="10">
        <v>4304.7180247326914</v>
      </c>
      <c r="AP60" s="10">
        <v>4938.6655569178911</v>
      </c>
    </row>
    <row r="61" spans="1:42" x14ac:dyDescent="0.2">
      <c r="A61" s="11" t="s">
        <v>15</v>
      </c>
      <c r="B61" s="24">
        <f t="shared" si="30"/>
        <v>92.760344794824874</v>
      </c>
      <c r="C61" s="24">
        <f t="shared" si="31"/>
        <v>91.476731281641676</v>
      </c>
      <c r="D61" s="24">
        <f t="shared" si="32"/>
        <v>89.040768979904357</v>
      </c>
      <c r="E61" s="24">
        <f t="shared" si="33"/>
        <v>93.180067143804862</v>
      </c>
      <c r="F61" s="24">
        <f t="shared" si="34"/>
        <v>95.287900915396918</v>
      </c>
      <c r="G61" s="24">
        <f t="shared" si="35"/>
        <v>91.833378405331956</v>
      </c>
      <c r="H61" s="24">
        <f t="shared" si="36"/>
        <v>73.314843478720704</v>
      </c>
      <c r="I61" s="24">
        <f t="shared" si="37"/>
        <v>72.750530112172228</v>
      </c>
      <c r="J61" s="24">
        <f t="shared" si="38"/>
        <v>74.543340533121381</v>
      </c>
      <c r="K61" s="24">
        <f t="shared" si="39"/>
        <v>81.480397573520264</v>
      </c>
      <c r="L61" s="24">
        <f t="shared" si="40"/>
        <v>76.445595070165467</v>
      </c>
      <c r="M61" s="24">
        <f t="shared" si="41"/>
        <v>92.016080917363098</v>
      </c>
      <c r="N61" s="25">
        <f t="shared" si="42"/>
        <v>93.561297273074061</v>
      </c>
      <c r="O61" s="25">
        <f t="shared" si="43"/>
        <v>91.427683033028245</v>
      </c>
      <c r="P61" s="25">
        <f t="shared" si="44"/>
        <v>89.209575182446869</v>
      </c>
      <c r="Q61" s="25">
        <f t="shared" si="45"/>
        <v>92.213921914792977</v>
      </c>
      <c r="R61" s="25">
        <f t="shared" si="46"/>
        <v>89.871047980671619</v>
      </c>
      <c r="S61" s="25">
        <f t="shared" si="47"/>
        <v>89.152383477812123</v>
      </c>
      <c r="T61" s="25">
        <f t="shared" si="47"/>
        <v>89.479163358377861</v>
      </c>
      <c r="W61" s="11" t="s">
        <v>15</v>
      </c>
      <c r="X61" s="9">
        <v>2173.5012999999985</v>
      </c>
      <c r="Y61" s="9">
        <v>2321.3003900000008</v>
      </c>
      <c r="Z61" s="9">
        <v>2751.4966099999997</v>
      </c>
      <c r="AA61" s="9">
        <v>2657.7612100000006</v>
      </c>
      <c r="AB61" s="9">
        <v>3045.1730199999993</v>
      </c>
      <c r="AC61" s="9">
        <v>3099.6702499999988</v>
      </c>
      <c r="AD61" s="9">
        <v>4924.498790000006</v>
      </c>
      <c r="AE61" s="9">
        <v>4584.4636800000017</v>
      </c>
      <c r="AF61" s="9">
        <v>4500.016749999998</v>
      </c>
      <c r="AG61" s="9">
        <v>5154.9408999999969</v>
      </c>
      <c r="AH61" s="9">
        <v>5194.4413100000029</v>
      </c>
      <c r="AI61" s="9">
        <v>5149.42554141656</v>
      </c>
      <c r="AJ61" s="10">
        <v>4927.4261882523651</v>
      </c>
      <c r="AK61" s="10">
        <v>5598.0314522774288</v>
      </c>
      <c r="AL61" s="10">
        <v>5545.6694143060295</v>
      </c>
      <c r="AM61" s="10">
        <v>5973.2656556771053</v>
      </c>
      <c r="AN61" s="10">
        <v>6301.4822274187954</v>
      </c>
      <c r="AO61" s="10">
        <v>6879.7116943073943</v>
      </c>
      <c r="AP61" s="10">
        <v>6789.9934735757924</v>
      </c>
    </row>
    <row r="64" spans="1:42" ht="15" x14ac:dyDescent="0.25">
      <c r="A64" s="35" t="s">
        <v>117</v>
      </c>
      <c r="B64" s="37"/>
      <c r="C64" s="37"/>
      <c r="D64" s="37"/>
      <c r="E64" s="37"/>
      <c r="F64" s="37"/>
      <c r="G64" s="37"/>
      <c r="H64" s="37"/>
      <c r="I64" s="37"/>
      <c r="J64" s="37"/>
      <c r="K64" s="37"/>
      <c r="L64" s="37"/>
      <c r="M64" s="37"/>
      <c r="N64" s="37"/>
      <c r="O64" s="37"/>
      <c r="P64" s="37"/>
      <c r="Q64" s="37"/>
      <c r="R64" s="37"/>
      <c r="S64" s="37"/>
      <c r="T64" s="37"/>
      <c r="W64" s="56" t="s">
        <v>36</v>
      </c>
      <c r="X64" s="36"/>
      <c r="Y64" s="36"/>
      <c r="Z64" s="36"/>
      <c r="AA64" s="36"/>
      <c r="AB64" s="36"/>
      <c r="AC64" s="107" t="s">
        <v>158</v>
      </c>
      <c r="AD64" s="36"/>
      <c r="AE64" s="36"/>
      <c r="AF64" s="36"/>
      <c r="AG64" s="36"/>
      <c r="AH64" s="36"/>
      <c r="AI64" s="36"/>
      <c r="AJ64" s="36"/>
      <c r="AK64" s="36"/>
      <c r="AL64" s="36"/>
      <c r="AM64" s="36"/>
      <c r="AN64" s="36"/>
      <c r="AO64" s="94"/>
      <c r="AP64" s="94"/>
    </row>
    <row r="65" spans="1:42" ht="14.25" x14ac:dyDescent="0.2">
      <c r="A65" s="35"/>
      <c r="B65" s="37"/>
      <c r="C65" s="37"/>
      <c r="D65" s="37"/>
      <c r="E65" s="37"/>
      <c r="F65" s="37"/>
      <c r="G65" s="37"/>
      <c r="H65" s="37"/>
      <c r="I65" s="37"/>
      <c r="J65" s="37"/>
      <c r="K65" s="37"/>
      <c r="L65" s="37"/>
      <c r="M65" s="37"/>
      <c r="N65" s="37"/>
      <c r="O65" s="37"/>
      <c r="P65" s="37"/>
      <c r="Q65" s="37"/>
      <c r="R65" s="37"/>
      <c r="S65" s="37"/>
      <c r="T65" s="37"/>
      <c r="W65" s="56"/>
      <c r="X65" s="57"/>
      <c r="Y65" s="57"/>
      <c r="Z65" s="57"/>
      <c r="AA65" s="57"/>
      <c r="AB65" s="57"/>
      <c r="AC65" s="45"/>
      <c r="AD65" s="57"/>
      <c r="AE65" s="57"/>
      <c r="AF65" s="57"/>
      <c r="AG65" s="57"/>
      <c r="AH65" s="57"/>
      <c r="AI65" s="57"/>
      <c r="AJ65" s="57"/>
      <c r="AK65" s="57"/>
      <c r="AL65" s="36"/>
      <c r="AM65" s="36"/>
      <c r="AN65" s="36"/>
      <c r="AO65" s="94"/>
      <c r="AP65" s="94"/>
    </row>
    <row r="66" spans="1:42" ht="15.75" customHeight="1" thickBot="1" x14ac:dyDescent="0.25">
      <c r="A66" s="3" t="s">
        <v>0</v>
      </c>
      <c r="B66" s="4"/>
      <c r="C66" s="4"/>
      <c r="D66" s="4"/>
      <c r="E66" s="4"/>
      <c r="F66" s="4"/>
      <c r="G66" s="4"/>
      <c r="H66" s="4"/>
      <c r="I66" s="4"/>
      <c r="J66" s="4"/>
      <c r="K66" s="4"/>
      <c r="L66" s="4"/>
      <c r="M66" s="4"/>
      <c r="N66" s="12"/>
      <c r="P66" s="12"/>
      <c r="Q66" s="12"/>
      <c r="R66" s="128" t="s">
        <v>23</v>
      </c>
      <c r="S66" s="128"/>
      <c r="T66" s="128"/>
      <c r="W66" s="50" t="s">
        <v>169</v>
      </c>
      <c r="X66" s="57"/>
      <c r="Y66" s="57"/>
      <c r="Z66" s="57"/>
      <c r="AA66" s="57"/>
      <c r="AB66" s="57"/>
      <c r="AC66" s="58" t="s">
        <v>37</v>
      </c>
      <c r="AD66" s="57"/>
      <c r="AE66" s="57"/>
      <c r="AF66" s="57"/>
      <c r="AG66" s="57"/>
      <c r="AH66" s="57"/>
      <c r="AI66" s="57"/>
      <c r="AJ66" s="57"/>
      <c r="AO66" s="12"/>
      <c r="AP66" s="12" t="s">
        <v>26</v>
      </c>
    </row>
    <row r="67" spans="1:42" ht="18" customHeight="1" thickBot="1" x14ac:dyDescent="0.25">
      <c r="A67" s="34" t="s">
        <v>24</v>
      </c>
      <c r="B67" s="41">
        <v>2005</v>
      </c>
      <c r="C67" s="41">
        <v>2006</v>
      </c>
      <c r="D67" s="41">
        <v>2007</v>
      </c>
      <c r="E67" s="41">
        <v>2008</v>
      </c>
      <c r="F67" s="41">
        <v>2009</v>
      </c>
      <c r="G67" s="41">
        <v>2010</v>
      </c>
      <c r="H67" s="41">
        <v>2011</v>
      </c>
      <c r="I67" s="41">
        <v>2012</v>
      </c>
      <c r="J67" s="41">
        <v>2013</v>
      </c>
      <c r="K67" s="41">
        <v>2014</v>
      </c>
      <c r="L67" s="41">
        <v>2015</v>
      </c>
      <c r="M67" s="41">
        <v>2016</v>
      </c>
      <c r="N67" s="42">
        <v>2017</v>
      </c>
      <c r="O67" s="42">
        <v>2018</v>
      </c>
      <c r="P67" s="42">
        <v>2019</v>
      </c>
      <c r="Q67" s="42">
        <v>2020</v>
      </c>
      <c r="R67" s="42">
        <v>2021</v>
      </c>
      <c r="S67" s="42">
        <v>2022</v>
      </c>
      <c r="T67" s="42">
        <v>2023</v>
      </c>
      <c r="W67" s="64" t="s">
        <v>24</v>
      </c>
      <c r="X67" s="65">
        <v>2005</v>
      </c>
      <c r="Y67" s="65">
        <v>2006</v>
      </c>
      <c r="Z67" s="65">
        <v>2007</v>
      </c>
      <c r="AA67" s="65">
        <v>2008</v>
      </c>
      <c r="AB67" s="65">
        <v>2009</v>
      </c>
      <c r="AC67" s="65">
        <v>2010</v>
      </c>
      <c r="AD67" s="65">
        <v>2011</v>
      </c>
      <c r="AE67" s="65">
        <v>2012</v>
      </c>
      <c r="AF67" s="65">
        <v>2013</v>
      </c>
      <c r="AG67" s="65">
        <v>2014</v>
      </c>
      <c r="AH67" s="65">
        <v>2015</v>
      </c>
      <c r="AI67" s="65">
        <v>2016</v>
      </c>
      <c r="AJ67" s="65">
        <v>2017</v>
      </c>
      <c r="AK67" s="65">
        <v>2018</v>
      </c>
      <c r="AL67" s="65">
        <v>2019</v>
      </c>
      <c r="AM67" s="65">
        <v>2020</v>
      </c>
      <c r="AN67" s="66">
        <v>2021</v>
      </c>
      <c r="AO67" s="66">
        <v>2022</v>
      </c>
      <c r="AP67" s="66">
        <v>2023</v>
      </c>
    </row>
    <row r="68" spans="1:42" ht="22.5" x14ac:dyDescent="0.2">
      <c r="A68" s="5" t="s">
        <v>1</v>
      </c>
      <c r="B68" s="14">
        <f t="shared" ref="B68:B82" si="48">B5/X68*100</f>
        <v>1.0131284278239305</v>
      </c>
      <c r="C68" s="14">
        <f t="shared" ref="C68:C82" si="49">C5/Y68*100</f>
        <v>1.0541264892704543</v>
      </c>
      <c r="D68" s="14">
        <f t="shared" ref="D68:D82" si="50">D5/Z68*100</f>
        <v>1.1104301896811959</v>
      </c>
      <c r="E68" s="14">
        <f t="shared" ref="E68:E82" si="51">E5/AA68*100</f>
        <v>1.0877294480037958</v>
      </c>
      <c r="F68" s="14">
        <f t="shared" ref="F68:F82" si="52">F5/AB68*100</f>
        <v>1.1478022808233674</v>
      </c>
      <c r="G68" s="14">
        <f t="shared" ref="G68:G82" si="53">G5/AC68*100</f>
        <v>1.1476816676717205</v>
      </c>
      <c r="H68" s="14">
        <f t="shared" ref="H68:H82" si="54">H5/AD68*100</f>
        <v>1.2471461790247738</v>
      </c>
      <c r="I68" s="14">
        <f t="shared" ref="I68:I82" si="55">I5/AE68*100</f>
        <v>1.3474768093617255</v>
      </c>
      <c r="J68" s="14">
        <f t="shared" ref="J68:J82" si="56">J5/AF68*100</f>
        <v>1.4583992812683868</v>
      </c>
      <c r="K68" s="14">
        <f t="shared" ref="K68:K82" si="57">K5/AG68*100</f>
        <v>1.5325116862962951</v>
      </c>
      <c r="L68" s="14">
        <f t="shared" ref="L68:L82" si="58">L5/AH68*100</f>
        <v>1.5129306954084352</v>
      </c>
      <c r="M68" s="14">
        <f t="shared" ref="M68:M82" si="59">M5/AI68*100</f>
        <v>1.5007167554493632</v>
      </c>
      <c r="N68" s="15">
        <f t="shared" ref="N68:N82" si="60">N5/AJ68*100</f>
        <v>1.5813223535524317</v>
      </c>
      <c r="O68" s="15">
        <f t="shared" ref="O68:O82" si="61">O5/AK68*100</f>
        <v>1.6747670712845095</v>
      </c>
      <c r="P68" s="15">
        <f t="shared" ref="P68:P82" si="62">P5/AL68*100</f>
        <v>1.7161520805965256</v>
      </c>
      <c r="Q68" s="15">
        <f t="shared" ref="Q68:Q82" si="63">Q5/AM68*100</f>
        <v>1.755670035981522</v>
      </c>
      <c r="R68" s="15">
        <f t="shared" ref="R68:R82" si="64">R5/AN68*100</f>
        <v>1.7585283759684525</v>
      </c>
      <c r="S68" s="15">
        <f t="shared" ref="S68:T82" si="65">S5/AO68*100</f>
        <v>1.7223881313178726</v>
      </c>
      <c r="T68" s="15">
        <f t="shared" si="65"/>
        <v>1.6769332724557522</v>
      </c>
      <c r="W68" s="5" t="s">
        <v>1</v>
      </c>
      <c r="X68" s="46">
        <v>3288493</v>
      </c>
      <c r="Y68" s="46">
        <v>3530252</v>
      </c>
      <c r="Z68" s="46">
        <v>3856629</v>
      </c>
      <c r="AA68" s="46">
        <v>4037564</v>
      </c>
      <c r="AB68" s="46">
        <v>3945505</v>
      </c>
      <c r="AC68" s="46">
        <v>4032952</v>
      </c>
      <c r="AD68" s="46">
        <v>4095355</v>
      </c>
      <c r="AE68" s="46">
        <v>4118386</v>
      </c>
      <c r="AF68" s="46">
        <v>4169011</v>
      </c>
      <c r="AG68" s="46">
        <v>4377991</v>
      </c>
      <c r="AH68" s="46">
        <v>4651813</v>
      </c>
      <c r="AI68" s="46">
        <v>4843030</v>
      </c>
      <c r="AJ68" s="46">
        <v>5179344</v>
      </c>
      <c r="AK68" s="46">
        <v>5475773</v>
      </c>
      <c r="AL68" s="46">
        <v>5888869</v>
      </c>
      <c r="AM68" s="46">
        <v>5828318</v>
      </c>
      <c r="AN68" s="87">
        <v>6307755</v>
      </c>
      <c r="AO68" s="87">
        <v>7049872</v>
      </c>
      <c r="AP68" s="87">
        <v>7618528</v>
      </c>
    </row>
    <row r="69" spans="1:42" x14ac:dyDescent="0.2">
      <c r="A69" s="8" t="s">
        <v>2</v>
      </c>
      <c r="B69" s="97">
        <f t="shared" si="48"/>
        <v>1.7189915024774887</v>
      </c>
      <c r="C69" s="97">
        <f t="shared" si="49"/>
        <v>1.7945808351099595</v>
      </c>
      <c r="D69" s="97">
        <f t="shared" si="50"/>
        <v>1.8604945135754472</v>
      </c>
      <c r="E69" s="97">
        <f t="shared" si="51"/>
        <v>1.7781939205285793</v>
      </c>
      <c r="F69" s="97">
        <f t="shared" si="52"/>
        <v>1.8050411177302457</v>
      </c>
      <c r="G69" s="97">
        <f t="shared" si="53"/>
        <v>1.7237120741142007</v>
      </c>
      <c r="H69" s="97">
        <f t="shared" si="54"/>
        <v>1.8700551932268932</v>
      </c>
      <c r="I69" s="97">
        <f t="shared" si="55"/>
        <v>1.9990921090479077</v>
      </c>
      <c r="J69" s="97">
        <f t="shared" si="56"/>
        <v>2.0007138700630533</v>
      </c>
      <c r="K69" s="97">
        <f t="shared" si="57"/>
        <v>2.1151402331030229</v>
      </c>
      <c r="L69" s="97">
        <f t="shared" si="58"/>
        <v>2.0821550708548586</v>
      </c>
      <c r="M69" s="97">
        <f t="shared" si="59"/>
        <v>1.9838983808090394</v>
      </c>
      <c r="N69" s="98">
        <f t="shared" si="60"/>
        <v>2.1647594925352469</v>
      </c>
      <c r="O69" s="98">
        <f t="shared" si="61"/>
        <v>2.3002898897196986</v>
      </c>
      <c r="P69" s="98">
        <f t="shared" si="62"/>
        <v>2.3465426538579979</v>
      </c>
      <c r="Q69" s="98">
        <f t="shared" si="63"/>
        <v>2.4990787807657759</v>
      </c>
      <c r="R69" s="98">
        <f t="shared" si="64"/>
        <v>2.5009094484479948</v>
      </c>
      <c r="S69" s="98">
        <f t="shared" si="65"/>
        <v>2.422600307008218</v>
      </c>
      <c r="T69" s="98">
        <f t="shared" si="65"/>
        <v>2.4841798923387937</v>
      </c>
      <c r="W69" s="8" t="s">
        <v>2</v>
      </c>
      <c r="X69" s="51">
        <v>827653</v>
      </c>
      <c r="Y69" s="51">
        <v>890733</v>
      </c>
      <c r="Z69" s="51">
        <v>1006302</v>
      </c>
      <c r="AA69" s="51">
        <v>1063678</v>
      </c>
      <c r="AB69" s="51">
        <v>1038068</v>
      </c>
      <c r="AC69" s="51">
        <v>1079955</v>
      </c>
      <c r="AD69" s="51">
        <v>1057358</v>
      </c>
      <c r="AE69" s="51">
        <v>1063826</v>
      </c>
      <c r="AF69" s="51">
        <v>1085388</v>
      </c>
      <c r="AG69" s="51">
        <v>1136579</v>
      </c>
      <c r="AH69" s="51">
        <v>1218759</v>
      </c>
      <c r="AI69" s="51">
        <v>1276090</v>
      </c>
      <c r="AJ69" s="51">
        <v>1360258</v>
      </c>
      <c r="AK69" s="51">
        <v>1466288</v>
      </c>
      <c r="AL69" s="51">
        <v>1577929</v>
      </c>
      <c r="AM69" s="51">
        <v>1552162</v>
      </c>
      <c r="AN69" s="88">
        <v>1710117</v>
      </c>
      <c r="AO69" s="88">
        <v>1952106</v>
      </c>
      <c r="AP69" s="88">
        <v>2052203</v>
      </c>
    </row>
    <row r="70" spans="1:42" x14ac:dyDescent="0.2">
      <c r="A70" s="11" t="s">
        <v>3</v>
      </c>
      <c r="B70" s="97">
        <f t="shared" si="48"/>
        <v>1.1383583432246591</v>
      </c>
      <c r="C70" s="97">
        <f t="shared" si="49"/>
        <v>1.0827950349946589</v>
      </c>
      <c r="D70" s="97">
        <f t="shared" si="50"/>
        <v>1.1259231607255249</v>
      </c>
      <c r="E70" s="97">
        <f t="shared" si="51"/>
        <v>1.0935033911212251</v>
      </c>
      <c r="F70" s="97">
        <f t="shared" si="52"/>
        <v>1.1398612808037809</v>
      </c>
      <c r="G70" s="97">
        <f t="shared" si="53"/>
        <v>1.1027074226402553</v>
      </c>
      <c r="H70" s="97">
        <f t="shared" si="54"/>
        <v>1.1426528083150103</v>
      </c>
      <c r="I70" s="97">
        <f t="shared" si="55"/>
        <v>1.1683015315201755</v>
      </c>
      <c r="J70" s="97">
        <f t="shared" si="56"/>
        <v>1.7036458179309</v>
      </c>
      <c r="K70" s="97">
        <f t="shared" si="57"/>
        <v>1.554574801691595</v>
      </c>
      <c r="L70" s="97">
        <f t="shared" si="58"/>
        <v>1.5392179904813845</v>
      </c>
      <c r="M70" s="97">
        <f t="shared" si="59"/>
        <v>1.6213398111489492</v>
      </c>
      <c r="N70" s="98">
        <f t="shared" si="60"/>
        <v>1.9570681785135733</v>
      </c>
      <c r="O70" s="98">
        <f t="shared" si="61"/>
        <v>2.0516343168029816</v>
      </c>
      <c r="P70" s="98">
        <f t="shared" si="62"/>
        <v>2.0147848153499641</v>
      </c>
      <c r="Q70" s="98">
        <f t="shared" si="63"/>
        <v>1.8475675384124077</v>
      </c>
      <c r="R70" s="98">
        <f t="shared" si="64"/>
        <v>1.8588149277901387</v>
      </c>
      <c r="S70" s="98">
        <f t="shared" si="65"/>
        <v>1.8502048029949327</v>
      </c>
      <c r="T70" s="98">
        <f t="shared" si="65"/>
        <v>1.7860064742058923</v>
      </c>
      <c r="W70" s="11" t="s">
        <v>3</v>
      </c>
      <c r="X70" s="51">
        <v>346263</v>
      </c>
      <c r="Y70" s="51">
        <v>384773</v>
      </c>
      <c r="Z70" s="51">
        <v>436925</v>
      </c>
      <c r="AA70" s="51">
        <v>447787</v>
      </c>
      <c r="AB70" s="51">
        <v>429371</v>
      </c>
      <c r="AC70" s="51">
        <v>436435</v>
      </c>
      <c r="AD70" s="51">
        <v>460276</v>
      </c>
      <c r="AE70" s="51">
        <v>468097</v>
      </c>
      <c r="AF70" s="51">
        <v>466647</v>
      </c>
      <c r="AG70" s="51">
        <v>502248</v>
      </c>
      <c r="AH70" s="51">
        <v>535372</v>
      </c>
      <c r="AI70" s="51">
        <v>572592</v>
      </c>
      <c r="AJ70" s="51">
        <v>618214</v>
      </c>
      <c r="AK70" s="51">
        <v>644108</v>
      </c>
      <c r="AL70" s="51">
        <v>720988</v>
      </c>
      <c r="AM70" s="51">
        <v>693829</v>
      </c>
      <c r="AN70" s="88">
        <v>745899</v>
      </c>
      <c r="AO70" s="88">
        <v>833853</v>
      </c>
      <c r="AP70" s="88">
        <v>906322</v>
      </c>
    </row>
    <row r="71" spans="1:42" x14ac:dyDescent="0.2">
      <c r="A71" s="11" t="s">
        <v>4</v>
      </c>
      <c r="B71" s="97">
        <f t="shared" si="48"/>
        <v>0.69915244881072058</v>
      </c>
      <c r="C71" s="97">
        <f t="shared" si="49"/>
        <v>0.73902908466087947</v>
      </c>
      <c r="D71" s="97">
        <f t="shared" si="50"/>
        <v>0.79665422227657956</v>
      </c>
      <c r="E71" s="97">
        <f t="shared" si="51"/>
        <v>0.83295532310002152</v>
      </c>
      <c r="F71" s="97">
        <f t="shared" si="52"/>
        <v>0.93583933062728797</v>
      </c>
      <c r="G71" s="97">
        <f t="shared" si="53"/>
        <v>0.92350169750801903</v>
      </c>
      <c r="H71" s="97">
        <f t="shared" si="54"/>
        <v>0.89828998750159905</v>
      </c>
      <c r="I71" s="97">
        <f t="shared" si="55"/>
        <v>0.94752591746531445</v>
      </c>
      <c r="J71" s="97">
        <f t="shared" si="56"/>
        <v>0.99093498687037496</v>
      </c>
      <c r="K71" s="97">
        <f t="shared" si="57"/>
        <v>1.0084007221720714</v>
      </c>
      <c r="L71" s="97">
        <f t="shared" si="58"/>
        <v>1.0322822201027595</v>
      </c>
      <c r="M71" s="97">
        <f t="shared" si="59"/>
        <v>1.0611417105721324</v>
      </c>
      <c r="N71" s="98">
        <f t="shared" si="60"/>
        <v>0.99074190968963427</v>
      </c>
      <c r="O71" s="98">
        <f t="shared" si="61"/>
        <v>1.0311030221449815</v>
      </c>
      <c r="P71" s="98">
        <f t="shared" si="62"/>
        <v>1.0294459917563845</v>
      </c>
      <c r="Q71" s="98">
        <f t="shared" si="63"/>
        <v>1.0755643243660047</v>
      </c>
      <c r="R71" s="98">
        <f t="shared" si="64"/>
        <v>1.1097186048060819</v>
      </c>
      <c r="S71" s="98">
        <f t="shared" si="65"/>
        <v>1.0872614153390274</v>
      </c>
      <c r="T71" s="98">
        <f t="shared" si="65"/>
        <v>1.0180740983842937</v>
      </c>
      <c r="W71" s="11" t="s">
        <v>4</v>
      </c>
      <c r="X71" s="51">
        <v>180067</v>
      </c>
      <c r="Y71" s="51">
        <v>190891</v>
      </c>
      <c r="Z71" s="51">
        <v>196233</v>
      </c>
      <c r="AA71" s="51">
        <v>202476</v>
      </c>
      <c r="AB71" s="51">
        <v>200785</v>
      </c>
      <c r="AC71" s="51">
        <v>202650</v>
      </c>
      <c r="AD71" s="51">
        <v>203226</v>
      </c>
      <c r="AE71" s="51">
        <v>208373</v>
      </c>
      <c r="AF71" s="51">
        <v>209450</v>
      </c>
      <c r="AG71" s="51">
        <v>216015</v>
      </c>
      <c r="AH71" s="51">
        <v>227521</v>
      </c>
      <c r="AI71" s="51">
        <v>234602</v>
      </c>
      <c r="AJ71" s="51">
        <v>254336</v>
      </c>
      <c r="AK71" s="51">
        <v>267409</v>
      </c>
      <c r="AL71" s="51">
        <v>287909</v>
      </c>
      <c r="AM71" s="51">
        <v>289906</v>
      </c>
      <c r="AN71" s="88">
        <v>309566</v>
      </c>
      <c r="AO71" s="88">
        <v>350763</v>
      </c>
      <c r="AP71" s="88">
        <v>387761</v>
      </c>
    </row>
    <row r="72" spans="1:42" x14ac:dyDescent="0.2">
      <c r="A72" s="11" t="s">
        <v>5</v>
      </c>
      <c r="B72" s="97">
        <f t="shared" si="48"/>
        <v>0.59609089198115495</v>
      </c>
      <c r="C72" s="97">
        <f t="shared" si="49"/>
        <v>0.67292776537424293</v>
      </c>
      <c r="D72" s="97">
        <f t="shared" si="50"/>
        <v>0.73802236418074207</v>
      </c>
      <c r="E72" s="97">
        <f t="shared" si="51"/>
        <v>0.84615276688637819</v>
      </c>
      <c r="F72" s="97">
        <f t="shared" si="52"/>
        <v>0.79182784630447955</v>
      </c>
      <c r="G72" s="97">
        <f t="shared" si="53"/>
        <v>1.0656683009408801</v>
      </c>
      <c r="H72" s="97">
        <f t="shared" si="54"/>
        <v>1.3252272398719585</v>
      </c>
      <c r="I72" s="97">
        <f t="shared" si="55"/>
        <v>1.5341586018123909</v>
      </c>
      <c r="J72" s="97">
        <f t="shared" si="56"/>
        <v>1.3957001286198325</v>
      </c>
      <c r="K72" s="97">
        <f t="shared" si="57"/>
        <v>1.5289425305640139</v>
      </c>
      <c r="L72" s="97">
        <f t="shared" si="58"/>
        <v>1.4736345071818162</v>
      </c>
      <c r="M72" s="97">
        <f t="shared" si="59"/>
        <v>1.3082454259062144</v>
      </c>
      <c r="N72" s="98">
        <f t="shared" si="60"/>
        <v>1.3072076465366611</v>
      </c>
      <c r="O72" s="98">
        <f t="shared" si="61"/>
        <v>1.4202532042749711</v>
      </c>
      <c r="P72" s="98">
        <f t="shared" si="62"/>
        <v>1.5613077828742781</v>
      </c>
      <c r="Q72" s="98">
        <f t="shared" si="63"/>
        <v>1.5108030898068443</v>
      </c>
      <c r="R72" s="98">
        <f t="shared" si="64"/>
        <v>1.7577097728447708</v>
      </c>
      <c r="S72" s="98">
        <f t="shared" si="65"/>
        <v>1.7302578705564489</v>
      </c>
      <c r="T72" s="98">
        <f t="shared" si="65"/>
        <v>1.6312308548853887</v>
      </c>
      <c r="W72" s="11" t="s">
        <v>5</v>
      </c>
      <c r="X72" s="51">
        <v>164712</v>
      </c>
      <c r="Y72" s="51">
        <v>180952</v>
      </c>
      <c r="Z72" s="51">
        <v>175012</v>
      </c>
      <c r="AA72" s="51">
        <v>188732</v>
      </c>
      <c r="AB72" s="51">
        <v>193031</v>
      </c>
      <c r="AC72" s="51">
        <v>199069</v>
      </c>
      <c r="AD72" s="51">
        <v>203371</v>
      </c>
      <c r="AE72" s="51">
        <v>198743</v>
      </c>
      <c r="AF72" s="51">
        <v>208366</v>
      </c>
      <c r="AG72" s="51">
        <v>220030</v>
      </c>
      <c r="AH72" s="51">
        <v>232114</v>
      </c>
      <c r="AI72" s="51">
        <v>241475</v>
      </c>
      <c r="AJ72" s="51">
        <v>257646</v>
      </c>
      <c r="AK72" s="51">
        <v>270159</v>
      </c>
      <c r="AL72" s="51">
        <v>284642</v>
      </c>
      <c r="AM72" s="51">
        <v>281830</v>
      </c>
      <c r="AN72" s="88">
        <v>303188</v>
      </c>
      <c r="AO72" s="88">
        <v>329490</v>
      </c>
      <c r="AP72" s="88">
        <v>367276</v>
      </c>
    </row>
    <row r="73" spans="1:42" x14ac:dyDescent="0.2">
      <c r="A73" s="11" t="s">
        <v>6</v>
      </c>
      <c r="B73" s="97">
        <f t="shared" si="48"/>
        <v>9.3659330650861836E-2</v>
      </c>
      <c r="C73" s="97">
        <f t="shared" si="49"/>
        <v>9.2093330689404479E-2</v>
      </c>
      <c r="D73" s="97">
        <f t="shared" si="50"/>
        <v>9.5832748805530166E-2</v>
      </c>
      <c r="E73" s="97">
        <f t="shared" si="51"/>
        <v>6.3962205028081087E-2</v>
      </c>
      <c r="F73" s="97">
        <f t="shared" si="52"/>
        <v>9.0327663459343857E-2</v>
      </c>
      <c r="G73" s="97">
        <f t="shared" si="53"/>
        <v>9.529952607795833E-2</v>
      </c>
      <c r="H73" s="97">
        <f t="shared" si="54"/>
        <v>0.11378024932779272</v>
      </c>
      <c r="I73" s="97">
        <f t="shared" si="55"/>
        <v>0.1325090958659661</v>
      </c>
      <c r="J73" s="97">
        <f t="shared" si="56"/>
        <v>0.13328284779292357</v>
      </c>
      <c r="K73" s="97">
        <f t="shared" si="57"/>
        <v>0.16208024631963822</v>
      </c>
      <c r="L73" s="97">
        <f t="shared" si="58"/>
        <v>0.18667862292084259</v>
      </c>
      <c r="M73" s="97">
        <f t="shared" si="59"/>
        <v>0.17511740835309136</v>
      </c>
      <c r="N73" s="98">
        <f t="shared" si="60"/>
        <v>0.20539661932615763</v>
      </c>
      <c r="O73" s="98">
        <f t="shared" si="61"/>
        <v>0.23303636935331734</v>
      </c>
      <c r="P73" s="98">
        <f t="shared" si="62"/>
        <v>0.30883641424004099</v>
      </c>
      <c r="Q73" s="98">
        <f t="shared" si="63"/>
        <v>0.23075857935581207</v>
      </c>
      <c r="R73" s="98">
        <f t="shared" si="64"/>
        <v>0.19518776144401415</v>
      </c>
      <c r="S73" s="98">
        <f t="shared" si="65"/>
        <v>0.23782694398529139</v>
      </c>
      <c r="T73" s="98">
        <f t="shared" si="65"/>
        <v>0.27295866633665744</v>
      </c>
      <c r="W73" s="11" t="s">
        <v>6</v>
      </c>
      <c r="X73" s="51">
        <v>73564</v>
      </c>
      <c r="Y73" s="51">
        <v>75645</v>
      </c>
      <c r="Z73" s="51">
        <v>78696</v>
      </c>
      <c r="AA73" s="51">
        <v>82974</v>
      </c>
      <c r="AB73" s="51">
        <v>83247</v>
      </c>
      <c r="AC73" s="51">
        <v>81659</v>
      </c>
      <c r="AD73" s="51">
        <v>81820</v>
      </c>
      <c r="AE73" s="51">
        <v>80696</v>
      </c>
      <c r="AF73" s="51">
        <v>81284</v>
      </c>
      <c r="AG73" s="51">
        <v>83144</v>
      </c>
      <c r="AH73" s="51">
        <v>85311</v>
      </c>
      <c r="AI73" s="51">
        <v>87728</v>
      </c>
      <c r="AJ73" s="51">
        <v>93312</v>
      </c>
      <c r="AK73" s="51">
        <v>95410</v>
      </c>
      <c r="AL73" s="51">
        <v>99845</v>
      </c>
      <c r="AM73" s="51">
        <v>96773</v>
      </c>
      <c r="AN73" s="88">
        <v>101159</v>
      </c>
      <c r="AO73" s="88">
        <v>113131</v>
      </c>
      <c r="AP73" s="88">
        <v>125249</v>
      </c>
    </row>
    <row r="74" spans="1:42" x14ac:dyDescent="0.2">
      <c r="A74" s="11" t="s">
        <v>7</v>
      </c>
      <c r="B74" s="97">
        <f t="shared" si="48"/>
        <v>0.21154373910855123</v>
      </c>
      <c r="C74" s="97">
        <f t="shared" si="49"/>
        <v>0.22621903671257779</v>
      </c>
      <c r="D74" s="97">
        <f t="shared" si="50"/>
        <v>0.25278298217586581</v>
      </c>
      <c r="E74" s="97">
        <f t="shared" si="51"/>
        <v>0.28857856120041148</v>
      </c>
      <c r="F74" s="97">
        <f t="shared" si="52"/>
        <v>0.23712386676903377</v>
      </c>
      <c r="G74" s="97">
        <f t="shared" si="53"/>
        <v>0.25893708435922819</v>
      </c>
      <c r="H74" s="97">
        <f t="shared" si="54"/>
        <v>0.27135683524258075</v>
      </c>
      <c r="I74" s="97">
        <f t="shared" si="55"/>
        <v>0.38192056654771739</v>
      </c>
      <c r="J74" s="97">
        <f t="shared" si="56"/>
        <v>0.38225022336592901</v>
      </c>
      <c r="K74" s="97">
        <f t="shared" si="57"/>
        <v>0.35988466341650854</v>
      </c>
      <c r="L74" s="97">
        <f t="shared" si="58"/>
        <v>0.3252375443621654</v>
      </c>
      <c r="M74" s="97">
        <f t="shared" si="59"/>
        <v>0.28665834773031751</v>
      </c>
      <c r="N74" s="98">
        <f t="shared" si="60"/>
        <v>0.29447231297641846</v>
      </c>
      <c r="O74" s="98">
        <f t="shared" si="61"/>
        <v>0.33273602151229331</v>
      </c>
      <c r="P74" s="98">
        <f t="shared" si="62"/>
        <v>0.37594567018782099</v>
      </c>
      <c r="Q74" s="98">
        <f t="shared" si="63"/>
        <v>0.39145462196102115</v>
      </c>
      <c r="R74" s="98">
        <f t="shared" si="64"/>
        <v>0.35858745767711986</v>
      </c>
      <c r="S74" s="98">
        <f t="shared" si="65"/>
        <v>0.33430643280332362</v>
      </c>
      <c r="T74" s="98">
        <f t="shared" si="65"/>
        <v>0.34972143022346258</v>
      </c>
      <c r="W74" s="11" t="s">
        <v>7</v>
      </c>
      <c r="X74" s="51">
        <v>210601</v>
      </c>
      <c r="Y74" s="51">
        <v>224419</v>
      </c>
      <c r="Z74" s="51">
        <v>239114</v>
      </c>
      <c r="AA74" s="51">
        <v>247915</v>
      </c>
      <c r="AB74" s="51">
        <v>251383</v>
      </c>
      <c r="AC74" s="51">
        <v>244502</v>
      </c>
      <c r="AD74" s="51">
        <v>243115</v>
      </c>
      <c r="AE74" s="51">
        <v>244922</v>
      </c>
      <c r="AF74" s="51">
        <v>242875</v>
      </c>
      <c r="AG74" s="51">
        <v>249834</v>
      </c>
      <c r="AH74" s="51">
        <v>270219</v>
      </c>
      <c r="AI74" s="51">
        <v>269115</v>
      </c>
      <c r="AJ74" s="51">
        <v>284234</v>
      </c>
      <c r="AK74" s="51">
        <v>293251</v>
      </c>
      <c r="AL74" s="51">
        <v>320081</v>
      </c>
      <c r="AM74" s="51">
        <v>309741</v>
      </c>
      <c r="AN74" s="88">
        <v>334782</v>
      </c>
      <c r="AO74" s="88">
        <v>386649</v>
      </c>
      <c r="AP74" s="88">
        <v>419061</v>
      </c>
    </row>
    <row r="75" spans="1:42" x14ac:dyDescent="0.2">
      <c r="A75" s="11" t="s">
        <v>8</v>
      </c>
      <c r="B75" s="97">
        <f t="shared" si="48"/>
        <v>0.80711838424332216</v>
      </c>
      <c r="C75" s="97">
        <f t="shared" si="49"/>
        <v>0.93633373768381434</v>
      </c>
      <c r="D75" s="97">
        <f t="shared" si="50"/>
        <v>0.96048287151262091</v>
      </c>
      <c r="E75" s="97">
        <f t="shared" si="51"/>
        <v>0.95705354228137318</v>
      </c>
      <c r="F75" s="97">
        <f t="shared" si="52"/>
        <v>1.0061155305954925</v>
      </c>
      <c r="G75" s="97">
        <f t="shared" si="53"/>
        <v>1.0026646135256225</v>
      </c>
      <c r="H75" s="97">
        <f t="shared" si="54"/>
        <v>1.2294019099359765</v>
      </c>
      <c r="I75" s="97">
        <f t="shared" si="55"/>
        <v>1.3132945909326188</v>
      </c>
      <c r="J75" s="97">
        <f t="shared" si="56"/>
        <v>1.4788789736535191</v>
      </c>
      <c r="K75" s="97">
        <f t="shared" si="57"/>
        <v>1.5294983106436524</v>
      </c>
      <c r="L75" s="97">
        <f t="shared" si="58"/>
        <v>1.4656699056433193</v>
      </c>
      <c r="M75" s="97">
        <f t="shared" si="59"/>
        <v>1.5835705299686895</v>
      </c>
      <c r="N75" s="98">
        <f t="shared" si="60"/>
        <v>1.6626870937005236</v>
      </c>
      <c r="O75" s="98">
        <f t="shared" si="61"/>
        <v>1.8418007954846711</v>
      </c>
      <c r="P75" s="98">
        <f t="shared" si="62"/>
        <v>1.8713121352134123</v>
      </c>
      <c r="Q75" s="98">
        <f t="shared" si="63"/>
        <v>1.8716970843770604</v>
      </c>
      <c r="R75" s="98">
        <f t="shared" si="64"/>
        <v>1.7075745789228076</v>
      </c>
      <c r="S75" s="98">
        <f t="shared" si="65"/>
        <v>1.6167182597015113</v>
      </c>
      <c r="T75" s="98">
        <f t="shared" si="65"/>
        <v>1.4652905315585778</v>
      </c>
      <c r="W75" s="11" t="s">
        <v>8</v>
      </c>
      <c r="X75" s="51">
        <v>114745</v>
      </c>
      <c r="Y75" s="51">
        <v>121182</v>
      </c>
      <c r="Z75" s="51">
        <v>126456</v>
      </c>
      <c r="AA75" s="51">
        <v>127432</v>
      </c>
      <c r="AB75" s="51">
        <v>123041</v>
      </c>
      <c r="AC75" s="51">
        <v>127447</v>
      </c>
      <c r="AD75" s="51">
        <v>129952</v>
      </c>
      <c r="AE75" s="51">
        <v>131372</v>
      </c>
      <c r="AF75" s="51">
        <v>133756</v>
      </c>
      <c r="AG75" s="51">
        <v>141474</v>
      </c>
      <c r="AH75" s="51">
        <v>149327</v>
      </c>
      <c r="AI75" s="51">
        <v>154920</v>
      </c>
      <c r="AJ75" s="51">
        <v>165976</v>
      </c>
      <c r="AK75" s="51">
        <v>174266</v>
      </c>
      <c r="AL75" s="51">
        <v>186337</v>
      </c>
      <c r="AM75" s="51">
        <v>184445</v>
      </c>
      <c r="AN75" s="88">
        <v>192149</v>
      </c>
      <c r="AO75" s="88">
        <v>208518</v>
      </c>
      <c r="AP75" s="88">
        <v>229722</v>
      </c>
    </row>
    <row r="76" spans="1:42" x14ac:dyDescent="0.2">
      <c r="A76" s="11" t="s">
        <v>9</v>
      </c>
      <c r="B76" s="97">
        <f t="shared" si="48"/>
        <v>0.52382658453622588</v>
      </c>
      <c r="C76" s="97">
        <f t="shared" si="49"/>
        <v>0.59304718010530999</v>
      </c>
      <c r="D76" s="97">
        <f t="shared" si="50"/>
        <v>0.60589644806995735</v>
      </c>
      <c r="E76" s="97">
        <f t="shared" si="51"/>
        <v>0.64879519262801855</v>
      </c>
      <c r="F76" s="97">
        <f t="shared" si="52"/>
        <v>0.80608710884218959</v>
      </c>
      <c r="G76" s="97">
        <f t="shared" si="53"/>
        <v>0.78750225522675366</v>
      </c>
      <c r="H76" s="97">
        <f t="shared" si="54"/>
        <v>0.85720389705760558</v>
      </c>
      <c r="I76" s="97">
        <f t="shared" si="55"/>
        <v>0.85497068172428015</v>
      </c>
      <c r="J76" s="97">
        <f t="shared" si="56"/>
        <v>0.90044310146756634</v>
      </c>
      <c r="K76" s="97">
        <f t="shared" si="57"/>
        <v>0.84478497277190767</v>
      </c>
      <c r="L76" s="97">
        <f t="shared" si="58"/>
        <v>0.86749382282306864</v>
      </c>
      <c r="M76" s="97">
        <f t="shared" si="59"/>
        <v>0.7966507004283101</v>
      </c>
      <c r="N76" s="98">
        <f t="shared" si="60"/>
        <v>0.86093605863310241</v>
      </c>
      <c r="O76" s="98">
        <f t="shared" si="61"/>
        <v>0.92206222036463759</v>
      </c>
      <c r="P76" s="98">
        <f t="shared" si="62"/>
        <v>0.96882836315099663</v>
      </c>
      <c r="Q76" s="98">
        <f t="shared" si="63"/>
        <v>0.9292024753554996</v>
      </c>
      <c r="R76" s="98">
        <f t="shared" si="64"/>
        <v>0.90369629105894589</v>
      </c>
      <c r="S76" s="98">
        <f t="shared" si="65"/>
        <v>0.89069728826913497</v>
      </c>
      <c r="T76" s="98">
        <f t="shared" si="65"/>
        <v>0.84332401737433638</v>
      </c>
      <c r="W76" s="11" t="s">
        <v>9</v>
      </c>
      <c r="X76" s="51">
        <v>150817</v>
      </c>
      <c r="Y76" s="51">
        <v>157630</v>
      </c>
      <c r="Z76" s="51">
        <v>171991</v>
      </c>
      <c r="AA76" s="51">
        <v>177103</v>
      </c>
      <c r="AB76" s="51">
        <v>176687</v>
      </c>
      <c r="AC76" s="51">
        <v>178696</v>
      </c>
      <c r="AD76" s="51">
        <v>181111</v>
      </c>
      <c r="AE76" s="51">
        <v>181525</v>
      </c>
      <c r="AF76" s="51">
        <v>185409</v>
      </c>
      <c r="AG76" s="51">
        <v>194101</v>
      </c>
      <c r="AH76" s="51">
        <v>207781</v>
      </c>
      <c r="AI76" s="51">
        <v>219485</v>
      </c>
      <c r="AJ76" s="51">
        <v>239936</v>
      </c>
      <c r="AK76" s="51">
        <v>250666</v>
      </c>
      <c r="AL76" s="51">
        <v>270628</v>
      </c>
      <c r="AM76" s="51">
        <v>271796</v>
      </c>
      <c r="AN76" s="88">
        <v>286597</v>
      </c>
      <c r="AO76" s="88">
        <v>307147</v>
      </c>
      <c r="AP76" s="88">
        <v>342089</v>
      </c>
    </row>
    <row r="77" spans="1:42" x14ac:dyDescent="0.2">
      <c r="A77" s="11" t="s">
        <v>10</v>
      </c>
      <c r="B77" s="97">
        <f t="shared" si="48"/>
        <v>1.0582412132698498</v>
      </c>
      <c r="C77" s="97">
        <f t="shared" si="49"/>
        <v>1.0582808300492434</v>
      </c>
      <c r="D77" s="97">
        <f t="shared" si="50"/>
        <v>1.0782703694234947</v>
      </c>
      <c r="E77" s="97">
        <f t="shared" si="51"/>
        <v>1.0780127382911771</v>
      </c>
      <c r="F77" s="97">
        <f t="shared" si="52"/>
        <v>1.099507760891854</v>
      </c>
      <c r="G77" s="97">
        <f t="shared" si="53"/>
        <v>1.182375014230959</v>
      </c>
      <c r="H77" s="97">
        <f t="shared" si="54"/>
        <v>1.2519138941593051</v>
      </c>
      <c r="I77" s="97">
        <f t="shared" si="55"/>
        <v>1.4455173931599443</v>
      </c>
      <c r="J77" s="97">
        <f t="shared" si="56"/>
        <v>1.3607498784395378</v>
      </c>
      <c r="K77" s="97">
        <f t="shared" si="57"/>
        <v>1.3730993554877124</v>
      </c>
      <c r="L77" s="97">
        <f t="shared" si="58"/>
        <v>1.2471645813547716</v>
      </c>
      <c r="M77" s="97">
        <f t="shared" si="59"/>
        <v>1.1752112879348962</v>
      </c>
      <c r="N77" s="98">
        <f t="shared" si="60"/>
        <v>1.1390750546404615</v>
      </c>
      <c r="O77" s="98">
        <f t="shared" si="61"/>
        <v>1.2205957103698726</v>
      </c>
      <c r="P77" s="98">
        <f t="shared" si="62"/>
        <v>1.2454063769324213</v>
      </c>
      <c r="Q77" s="98">
        <f t="shared" si="63"/>
        <v>1.3164331349827769</v>
      </c>
      <c r="R77" s="98">
        <f t="shared" si="64"/>
        <v>1.1838689041071964</v>
      </c>
      <c r="S77" s="98">
        <f t="shared" si="65"/>
        <v>1.2310726188805101</v>
      </c>
      <c r="T77" s="98">
        <f t="shared" si="65"/>
        <v>1.2372438520489069</v>
      </c>
      <c r="W77" s="11" t="s">
        <v>10</v>
      </c>
      <c r="X77" s="51">
        <v>129798</v>
      </c>
      <c r="Y77" s="51">
        <v>142353</v>
      </c>
      <c r="Z77" s="51">
        <v>156460</v>
      </c>
      <c r="AA77" s="51">
        <v>158577</v>
      </c>
      <c r="AB77" s="51">
        <v>154106</v>
      </c>
      <c r="AC77" s="51">
        <v>158106</v>
      </c>
      <c r="AD77" s="51">
        <v>165494</v>
      </c>
      <c r="AE77" s="51">
        <v>156987</v>
      </c>
      <c r="AF77" s="51">
        <v>160414</v>
      </c>
      <c r="AG77" s="51">
        <v>170982</v>
      </c>
      <c r="AH77" s="51">
        <v>181108</v>
      </c>
      <c r="AI77" s="51">
        <v>189336</v>
      </c>
      <c r="AJ77" s="51">
        <v>205417</v>
      </c>
      <c r="AK77" s="51">
        <v>216136</v>
      </c>
      <c r="AL77" s="51">
        <v>228909</v>
      </c>
      <c r="AM77" s="51">
        <v>235398</v>
      </c>
      <c r="AN77" s="88">
        <v>244510</v>
      </c>
      <c r="AO77" s="88">
        <v>279455</v>
      </c>
      <c r="AP77" s="88">
        <v>303239</v>
      </c>
    </row>
    <row r="78" spans="1:42" x14ac:dyDescent="0.2">
      <c r="A78" s="11" t="s">
        <v>11</v>
      </c>
      <c r="B78" s="97">
        <f t="shared" si="48"/>
        <v>0.4171506878873783</v>
      </c>
      <c r="C78" s="97">
        <f t="shared" si="49"/>
        <v>0.33751888721741968</v>
      </c>
      <c r="D78" s="97">
        <f t="shared" si="50"/>
        <v>0.28827514542738164</v>
      </c>
      <c r="E78" s="97">
        <f t="shared" si="51"/>
        <v>0.40125717352552165</v>
      </c>
      <c r="F78" s="97">
        <f t="shared" si="52"/>
        <v>0.40066353137967636</v>
      </c>
      <c r="G78" s="97">
        <f t="shared" si="53"/>
        <v>0.43987204097553467</v>
      </c>
      <c r="H78" s="97">
        <f t="shared" si="54"/>
        <v>0.42694930538030185</v>
      </c>
      <c r="I78" s="97">
        <f t="shared" si="55"/>
        <v>0.50571236465246239</v>
      </c>
      <c r="J78" s="97">
        <f t="shared" si="56"/>
        <v>0.61589471049557842</v>
      </c>
      <c r="K78" s="97">
        <f t="shared" si="57"/>
        <v>0.70903814163160794</v>
      </c>
      <c r="L78" s="97">
        <f t="shared" si="58"/>
        <v>0.65136200587650595</v>
      </c>
      <c r="M78" s="97">
        <f t="shared" si="59"/>
        <v>0.68222466015803274</v>
      </c>
      <c r="N78" s="98">
        <f t="shared" si="60"/>
        <v>0.64409717964816748</v>
      </c>
      <c r="O78" s="98">
        <f t="shared" si="61"/>
        <v>0.68355439309562238</v>
      </c>
      <c r="P78" s="98">
        <f t="shared" si="62"/>
        <v>0.67704376536802913</v>
      </c>
      <c r="Q78" s="98">
        <f t="shared" si="63"/>
        <v>0.60053049819167648</v>
      </c>
      <c r="R78" s="98">
        <f t="shared" si="64"/>
        <v>0.52897254768218771</v>
      </c>
      <c r="S78" s="98">
        <f t="shared" si="65"/>
        <v>0.51357445281369118</v>
      </c>
      <c r="T78" s="98">
        <f t="shared" si="65"/>
        <v>0.47771686959204812</v>
      </c>
      <c r="W78" s="11" t="s">
        <v>11</v>
      </c>
      <c r="X78" s="51">
        <v>134397</v>
      </c>
      <c r="Y78" s="51">
        <v>144251</v>
      </c>
      <c r="Z78" s="51">
        <v>157295</v>
      </c>
      <c r="AA78" s="51">
        <v>156513</v>
      </c>
      <c r="AB78" s="51">
        <v>155435</v>
      </c>
      <c r="AC78" s="51">
        <v>156386</v>
      </c>
      <c r="AD78" s="51">
        <v>162463</v>
      </c>
      <c r="AE78" s="51">
        <v>166054</v>
      </c>
      <c r="AF78" s="51">
        <v>167804</v>
      </c>
      <c r="AG78" s="51">
        <v>176133</v>
      </c>
      <c r="AH78" s="51">
        <v>183102</v>
      </c>
      <c r="AI78" s="51">
        <v>190589</v>
      </c>
      <c r="AJ78" s="51">
        <v>204424</v>
      </c>
      <c r="AK78" s="51">
        <v>210203</v>
      </c>
      <c r="AL78" s="51">
        <v>227777</v>
      </c>
      <c r="AM78" s="51">
        <v>235043</v>
      </c>
      <c r="AN78" s="88">
        <v>253625</v>
      </c>
      <c r="AO78" s="88">
        <v>278116</v>
      </c>
      <c r="AP78" s="88">
        <v>313462</v>
      </c>
    </row>
    <row r="79" spans="1:42" x14ac:dyDescent="0.2">
      <c r="A79" s="11" t="s">
        <v>12</v>
      </c>
      <c r="B79" s="97">
        <f t="shared" si="48"/>
        <v>1.2606684075113503</v>
      </c>
      <c r="C79" s="97">
        <f t="shared" si="49"/>
        <v>1.3851768971250173</v>
      </c>
      <c r="D79" s="97">
        <f t="shared" si="50"/>
        <v>1.4936984289634951</v>
      </c>
      <c r="E79" s="97">
        <f t="shared" si="51"/>
        <v>1.4349400158866807</v>
      </c>
      <c r="F79" s="97">
        <f t="shared" si="52"/>
        <v>1.6737519238752125</v>
      </c>
      <c r="G79" s="97">
        <f t="shared" si="53"/>
        <v>1.6958983160451124</v>
      </c>
      <c r="H79" s="97">
        <f t="shared" si="54"/>
        <v>1.808185749542198</v>
      </c>
      <c r="I79" s="97">
        <f t="shared" si="55"/>
        <v>2.0523882098781008</v>
      </c>
      <c r="J79" s="97">
        <f t="shared" si="56"/>
        <v>2.3419459309237478</v>
      </c>
      <c r="K79" s="97">
        <f t="shared" si="57"/>
        <v>2.6726553985796473</v>
      </c>
      <c r="L79" s="97">
        <f t="shared" si="58"/>
        <v>2.7910636638422894</v>
      </c>
      <c r="M79" s="97">
        <f t="shared" si="59"/>
        <v>2.7865992546501648</v>
      </c>
      <c r="N79" s="98">
        <f t="shared" si="60"/>
        <v>2.6201783801074261</v>
      </c>
      <c r="O79" s="98">
        <f t="shared" si="61"/>
        <v>2.6143629485020705</v>
      </c>
      <c r="P79" s="98">
        <f t="shared" si="62"/>
        <v>2.7887028525616304</v>
      </c>
      <c r="Q79" s="98">
        <f t="shared" si="63"/>
        <v>2.944285354177135</v>
      </c>
      <c r="R79" s="98">
        <f t="shared" si="64"/>
        <v>2.8459831561335309</v>
      </c>
      <c r="S79" s="98">
        <f t="shared" si="65"/>
        <v>2.7557541118607438</v>
      </c>
      <c r="T79" s="98">
        <f t="shared" si="65"/>
        <v>2.6190304612980557</v>
      </c>
      <c r="W79" s="11" t="s">
        <v>12</v>
      </c>
      <c r="X79" s="51">
        <v>325321</v>
      </c>
      <c r="Y79" s="51">
        <v>349463</v>
      </c>
      <c r="Z79" s="51">
        <v>391334</v>
      </c>
      <c r="AA79" s="51">
        <v>420478</v>
      </c>
      <c r="AB79" s="51">
        <v>407121</v>
      </c>
      <c r="AC79" s="51">
        <v>417529</v>
      </c>
      <c r="AD79" s="51">
        <v>430316</v>
      </c>
      <c r="AE79" s="51">
        <v>436501</v>
      </c>
      <c r="AF79" s="51">
        <v>453383</v>
      </c>
      <c r="AG79" s="51">
        <v>462279</v>
      </c>
      <c r="AH79" s="51">
        <v>494268</v>
      </c>
      <c r="AI79" s="51">
        <v>506374</v>
      </c>
      <c r="AJ79" s="51">
        <v>539131</v>
      </c>
      <c r="AK79" s="51">
        <v>582222</v>
      </c>
      <c r="AL79" s="51">
        <v>627206</v>
      </c>
      <c r="AM79" s="51">
        <v>639438</v>
      </c>
      <c r="AN79" s="88">
        <v>700947</v>
      </c>
      <c r="AO79" s="88">
        <v>770044</v>
      </c>
      <c r="AP79" s="88">
        <v>830223</v>
      </c>
    </row>
    <row r="80" spans="1:42" x14ac:dyDescent="0.2">
      <c r="A80" s="11" t="s">
        <v>13</v>
      </c>
      <c r="B80" s="97">
        <f t="shared" si="48"/>
        <v>0.74426429880046518</v>
      </c>
      <c r="C80" s="97">
        <f t="shared" si="49"/>
        <v>0.73387527484783777</v>
      </c>
      <c r="D80" s="97">
        <f t="shared" si="50"/>
        <v>0.78322027810168948</v>
      </c>
      <c r="E80" s="97">
        <f t="shared" si="51"/>
        <v>0.7248102654767915</v>
      </c>
      <c r="F80" s="97">
        <f t="shared" si="52"/>
        <v>0.80695951602466842</v>
      </c>
      <c r="G80" s="97">
        <f t="shared" si="53"/>
        <v>0.81075196500732671</v>
      </c>
      <c r="H80" s="97">
        <f t="shared" si="54"/>
        <v>0.92564472278445009</v>
      </c>
      <c r="I80" s="97">
        <f t="shared" si="55"/>
        <v>1.0983233454048955</v>
      </c>
      <c r="J80" s="97">
        <f t="shared" si="56"/>
        <v>1.2063508210298308</v>
      </c>
      <c r="K80" s="97">
        <f t="shared" si="57"/>
        <v>1.3315105240062348</v>
      </c>
      <c r="L80" s="97">
        <f t="shared" si="58"/>
        <v>1.2268338021776442</v>
      </c>
      <c r="M80" s="97">
        <f t="shared" si="59"/>
        <v>1.1484857351434326</v>
      </c>
      <c r="N80" s="98">
        <f t="shared" si="60"/>
        <v>1.318568564236837</v>
      </c>
      <c r="O80" s="98">
        <f t="shared" si="61"/>
        <v>1.5448145458790532</v>
      </c>
      <c r="P80" s="98">
        <f t="shared" si="62"/>
        <v>1.5856819557148829</v>
      </c>
      <c r="Q80" s="98">
        <f t="shared" si="63"/>
        <v>1.4579981157254558</v>
      </c>
      <c r="R80" s="98">
        <f t="shared" si="64"/>
        <v>1.6851598436255568</v>
      </c>
      <c r="S80" s="98">
        <f t="shared" si="65"/>
        <v>1.6952039089203241</v>
      </c>
      <c r="T80" s="98">
        <f t="shared" si="65"/>
        <v>1.5175348215994033</v>
      </c>
      <c r="W80" s="11" t="s">
        <v>13</v>
      </c>
      <c r="X80" s="51">
        <v>149558</v>
      </c>
      <c r="Y80" s="51">
        <v>156905</v>
      </c>
      <c r="Z80" s="51">
        <v>170657</v>
      </c>
      <c r="AA80" s="51">
        <v>178170</v>
      </c>
      <c r="AB80" s="51">
        <v>174637</v>
      </c>
      <c r="AC80" s="51">
        <v>180152</v>
      </c>
      <c r="AD80" s="51">
        <v>186263</v>
      </c>
      <c r="AE80" s="51">
        <v>187493</v>
      </c>
      <c r="AF80" s="51">
        <v>188361</v>
      </c>
      <c r="AG80" s="51">
        <v>198261</v>
      </c>
      <c r="AH80" s="51">
        <v>211513</v>
      </c>
      <c r="AI80" s="51">
        <v>220796</v>
      </c>
      <c r="AJ80" s="51">
        <v>238367</v>
      </c>
      <c r="AK80" s="51">
        <v>250650</v>
      </c>
      <c r="AL80" s="51">
        <v>268608</v>
      </c>
      <c r="AM80" s="51">
        <v>271375</v>
      </c>
      <c r="AN80" s="88">
        <v>292689</v>
      </c>
      <c r="AO80" s="88">
        <v>322491</v>
      </c>
      <c r="AP80" s="88">
        <v>347640</v>
      </c>
    </row>
    <row r="81" spans="1:42" x14ac:dyDescent="0.2">
      <c r="A81" s="11" t="s">
        <v>14</v>
      </c>
      <c r="B81" s="97">
        <f t="shared" si="48"/>
        <v>1.003402201113833</v>
      </c>
      <c r="C81" s="97">
        <f t="shared" si="49"/>
        <v>1.0210131257872741</v>
      </c>
      <c r="D81" s="97">
        <f t="shared" si="50"/>
        <v>0.95072414886123591</v>
      </c>
      <c r="E81" s="97">
        <f t="shared" si="51"/>
        <v>0.8140097219153436</v>
      </c>
      <c r="F81" s="97">
        <f t="shared" si="52"/>
        <v>0.79698358951028514</v>
      </c>
      <c r="G81" s="97">
        <f t="shared" si="53"/>
        <v>0.82039965855418684</v>
      </c>
      <c r="H81" s="97">
        <f t="shared" si="54"/>
        <v>0.91089823952704707</v>
      </c>
      <c r="I81" s="97">
        <f t="shared" si="55"/>
        <v>1.0252075524181912</v>
      </c>
      <c r="J81" s="97">
        <f t="shared" si="56"/>
        <v>1.0326524603664808</v>
      </c>
      <c r="K81" s="97">
        <f t="shared" si="57"/>
        <v>0.989591281148132</v>
      </c>
      <c r="L81" s="97">
        <f t="shared" si="58"/>
        <v>0.9822218715891291</v>
      </c>
      <c r="M81" s="97">
        <f t="shared" si="59"/>
        <v>1.0550293854352153</v>
      </c>
      <c r="N81" s="98">
        <f t="shared" si="60"/>
        <v>1.27025767059185</v>
      </c>
      <c r="O81" s="98">
        <f t="shared" si="61"/>
        <v>1.2629086097049098</v>
      </c>
      <c r="P81" s="98">
        <f t="shared" si="62"/>
        <v>1.2511606369403521</v>
      </c>
      <c r="Q81" s="98">
        <f t="shared" si="63"/>
        <v>1.1711032845924503</v>
      </c>
      <c r="R81" s="98">
        <f t="shared" si="64"/>
        <v>1.2263310364375752</v>
      </c>
      <c r="S81" s="98">
        <f t="shared" si="65"/>
        <v>1.2389377493601856</v>
      </c>
      <c r="T81" s="98">
        <f t="shared" si="65"/>
        <v>1.2527194510486663</v>
      </c>
      <c r="W81" s="11" t="s">
        <v>14</v>
      </c>
      <c r="X81" s="51">
        <v>150651</v>
      </c>
      <c r="Y81" s="51">
        <v>164333</v>
      </c>
      <c r="Z81" s="51">
        <v>170360</v>
      </c>
      <c r="AA81" s="51">
        <v>190086</v>
      </c>
      <c r="AB81" s="51">
        <v>184638</v>
      </c>
      <c r="AC81" s="51">
        <v>185681</v>
      </c>
      <c r="AD81" s="51">
        <v>190801</v>
      </c>
      <c r="AE81" s="51">
        <v>190535</v>
      </c>
      <c r="AF81" s="51">
        <v>194280</v>
      </c>
      <c r="AG81" s="51">
        <v>209523</v>
      </c>
      <c r="AH81" s="51">
        <v>218969</v>
      </c>
      <c r="AI81" s="51">
        <v>226979</v>
      </c>
      <c r="AJ81" s="51">
        <v>242409</v>
      </c>
      <c r="AK81" s="51">
        <v>250452</v>
      </c>
      <c r="AL81" s="51">
        <v>270933</v>
      </c>
      <c r="AM81" s="51">
        <v>266897</v>
      </c>
      <c r="AN81" s="88">
        <v>283466</v>
      </c>
      <c r="AO81" s="88">
        <v>309435</v>
      </c>
      <c r="AP81" s="88">
        <v>339162</v>
      </c>
    </row>
    <row r="82" spans="1:42" x14ac:dyDescent="0.2">
      <c r="A82" s="11" t="s">
        <v>15</v>
      </c>
      <c r="B82" s="97">
        <f t="shared" si="48"/>
        <v>0.61031382247703903</v>
      </c>
      <c r="C82" s="97">
        <f t="shared" si="49"/>
        <v>0.6124358188981377</v>
      </c>
      <c r="D82" s="97">
        <f t="shared" si="50"/>
        <v>0.64507436663033113</v>
      </c>
      <c r="E82" s="97">
        <f t="shared" si="51"/>
        <v>0.62594401518540732</v>
      </c>
      <c r="F82" s="97">
        <f t="shared" si="52"/>
        <v>0.77594401732828799</v>
      </c>
      <c r="G82" s="97">
        <f t="shared" si="53"/>
        <v>0.73996436305028734</v>
      </c>
      <c r="H82" s="97">
        <f t="shared" si="54"/>
        <v>0.90307351627983756</v>
      </c>
      <c r="I82" s="97">
        <f t="shared" si="55"/>
        <v>0.82706072726912039</v>
      </c>
      <c r="J82" s="97">
        <f t="shared" si="56"/>
        <v>0.85661751967599087</v>
      </c>
      <c r="K82" s="97">
        <f t="shared" si="57"/>
        <v>1.0063217773390709</v>
      </c>
      <c r="L82" s="97">
        <f t="shared" si="58"/>
        <v>0.90982487530043621</v>
      </c>
      <c r="M82" s="97">
        <f t="shared" si="59"/>
        <v>1.0461000185383398</v>
      </c>
      <c r="N82" s="98">
        <f t="shared" si="60"/>
        <v>0.96916521554269164</v>
      </c>
      <c r="O82" s="98">
        <f t="shared" si="61"/>
        <v>1.0143930275466471</v>
      </c>
      <c r="P82" s="98">
        <f t="shared" si="62"/>
        <v>0.95677590098289</v>
      </c>
      <c r="Q82" s="98">
        <f t="shared" si="63"/>
        <v>1.1023309740114737</v>
      </c>
      <c r="R82" s="98">
        <f t="shared" si="64"/>
        <v>1.0314351440180674</v>
      </c>
      <c r="S82" s="98">
        <f t="shared" si="65"/>
        <v>1.0076702720794406</v>
      </c>
      <c r="T82" s="98">
        <f t="shared" si="65"/>
        <v>0.9274085093309884</v>
      </c>
      <c r="W82" s="11" t="s">
        <v>15</v>
      </c>
      <c r="X82" s="51">
        <v>330346</v>
      </c>
      <c r="Y82" s="51">
        <v>346722</v>
      </c>
      <c r="Z82" s="51">
        <v>379794</v>
      </c>
      <c r="AA82" s="51">
        <v>395643</v>
      </c>
      <c r="AB82" s="51">
        <v>373955</v>
      </c>
      <c r="AC82" s="51">
        <v>384685</v>
      </c>
      <c r="AD82" s="51">
        <v>399789</v>
      </c>
      <c r="AE82" s="51">
        <v>403262</v>
      </c>
      <c r="AF82" s="51">
        <v>391594</v>
      </c>
      <c r="AG82" s="51">
        <v>417388</v>
      </c>
      <c r="AH82" s="51">
        <v>436449</v>
      </c>
      <c r="AI82" s="51">
        <v>452949</v>
      </c>
      <c r="AJ82" s="51">
        <v>475684</v>
      </c>
      <c r="AK82" s="51">
        <v>504553</v>
      </c>
      <c r="AL82" s="51">
        <v>517077</v>
      </c>
      <c r="AM82" s="51">
        <v>499685</v>
      </c>
      <c r="AN82" s="88">
        <v>549061</v>
      </c>
      <c r="AO82" s="88">
        <v>608674</v>
      </c>
      <c r="AP82" s="88">
        <v>655119</v>
      </c>
    </row>
    <row r="83" spans="1:42" x14ac:dyDescent="0.2">
      <c r="A83" s="11"/>
      <c r="B83" s="95"/>
      <c r="C83" s="95"/>
      <c r="D83" s="95"/>
      <c r="E83" s="95"/>
      <c r="F83" s="95"/>
      <c r="G83" s="95"/>
      <c r="H83" s="95"/>
      <c r="I83" s="95"/>
      <c r="J83" s="95"/>
      <c r="K83" s="95"/>
      <c r="L83" s="95"/>
      <c r="M83" s="95"/>
      <c r="N83" s="95"/>
      <c r="O83" s="95"/>
      <c r="P83" s="95"/>
      <c r="Q83" s="95"/>
      <c r="R83" s="95"/>
      <c r="S83" s="95"/>
      <c r="T83" s="95"/>
      <c r="W83" s="11"/>
      <c r="X83" s="96"/>
      <c r="Y83" s="96"/>
      <c r="Z83" s="96"/>
      <c r="AA83" s="96"/>
      <c r="AB83" s="96"/>
      <c r="AC83" s="96"/>
      <c r="AD83" s="96"/>
      <c r="AE83" s="96"/>
      <c r="AF83" s="96"/>
      <c r="AG83" s="96"/>
      <c r="AH83" s="96"/>
      <c r="AI83" s="96"/>
      <c r="AJ83" s="96"/>
      <c r="AK83" s="96"/>
      <c r="AL83" s="96"/>
      <c r="AM83" s="96"/>
      <c r="AN83" s="96"/>
      <c r="AO83" s="96"/>
      <c r="AP83" s="96"/>
    </row>
    <row r="85" spans="1:42" ht="14.25" x14ac:dyDescent="0.2">
      <c r="A85" s="35" t="s">
        <v>118</v>
      </c>
      <c r="B85" s="2"/>
      <c r="C85" s="2"/>
      <c r="D85" s="2"/>
      <c r="E85" s="2"/>
      <c r="F85" s="2"/>
      <c r="G85" s="2"/>
      <c r="H85" s="2"/>
      <c r="I85" s="2"/>
      <c r="J85" s="2"/>
      <c r="K85" s="2"/>
      <c r="L85" s="2"/>
      <c r="M85" s="2"/>
      <c r="N85" s="37"/>
      <c r="O85" s="37"/>
      <c r="P85" s="37"/>
      <c r="Q85" s="37"/>
      <c r="R85" s="37"/>
      <c r="S85" s="37"/>
      <c r="T85" s="37"/>
      <c r="W85" s="56" t="s">
        <v>108</v>
      </c>
      <c r="X85" s="36"/>
      <c r="Y85" s="36"/>
      <c r="Z85" s="36"/>
      <c r="AA85" s="36"/>
      <c r="AB85" s="36"/>
      <c r="AC85" s="36"/>
      <c r="AD85" s="36"/>
      <c r="AE85" s="36"/>
      <c r="AF85" s="36"/>
      <c r="AG85" s="36"/>
      <c r="AH85" s="36"/>
      <c r="AI85" s="36"/>
      <c r="AJ85" s="36"/>
      <c r="AK85" s="36"/>
      <c r="AL85" s="36"/>
      <c r="AM85" s="36"/>
      <c r="AN85" s="36"/>
      <c r="AO85" s="94"/>
      <c r="AP85" s="94"/>
    </row>
    <row r="86" spans="1:42" ht="14.25" x14ac:dyDescent="0.2">
      <c r="A86" s="35"/>
      <c r="B86" s="2"/>
      <c r="C86" s="2"/>
      <c r="D86" s="2"/>
      <c r="E86" s="2"/>
      <c r="F86" s="2"/>
      <c r="G86" s="2"/>
      <c r="H86" s="2"/>
      <c r="I86" s="2"/>
      <c r="J86" s="2"/>
      <c r="K86" s="2"/>
      <c r="L86" s="2"/>
      <c r="M86" s="2"/>
      <c r="N86" s="37"/>
      <c r="O86" s="37"/>
      <c r="P86" s="37"/>
      <c r="Q86" s="37"/>
      <c r="R86" s="37"/>
      <c r="S86" s="37"/>
      <c r="T86" s="37"/>
      <c r="W86" s="36"/>
      <c r="X86" s="57"/>
      <c r="Y86" s="57"/>
      <c r="Z86" s="57"/>
      <c r="AA86" s="57"/>
      <c r="AB86" s="57"/>
      <c r="AC86" s="45"/>
      <c r="AD86" s="57"/>
      <c r="AE86" s="57"/>
      <c r="AF86" s="57"/>
      <c r="AG86" s="57"/>
      <c r="AH86" s="57"/>
      <c r="AI86" s="57"/>
      <c r="AJ86" s="57"/>
      <c r="AK86" s="57"/>
      <c r="AL86" s="36"/>
      <c r="AM86" s="36"/>
      <c r="AN86" s="36"/>
      <c r="AO86" s="94"/>
      <c r="AP86" s="94"/>
    </row>
    <row r="87" spans="1:42" ht="15.75" customHeight="1" thickBot="1" x14ac:dyDescent="0.3">
      <c r="A87" s="3" t="s">
        <v>0</v>
      </c>
      <c r="B87" s="4"/>
      <c r="C87" s="4"/>
      <c r="D87" s="4"/>
      <c r="E87" s="4"/>
      <c r="F87" s="4"/>
      <c r="G87" s="4"/>
      <c r="H87" s="4"/>
      <c r="I87" s="4"/>
      <c r="J87" s="4"/>
      <c r="K87" s="4"/>
      <c r="L87" s="4"/>
      <c r="M87" s="4"/>
      <c r="N87" s="12"/>
      <c r="P87" s="12"/>
      <c r="Q87" s="12"/>
      <c r="R87" s="12"/>
      <c r="S87" s="12"/>
      <c r="T87" s="12" t="s">
        <v>42</v>
      </c>
      <c r="W87" s="85" t="s">
        <v>171</v>
      </c>
      <c r="X87" s="4"/>
      <c r="Y87" s="4"/>
      <c r="Z87" s="4"/>
      <c r="AA87" s="4"/>
      <c r="AB87" s="4"/>
      <c r="AC87" s="107" t="s">
        <v>175</v>
      </c>
      <c r="AD87" s="4"/>
      <c r="AE87" s="4"/>
      <c r="AF87" s="4"/>
      <c r="AG87" s="4"/>
      <c r="AH87" s="4"/>
      <c r="AI87" s="4"/>
      <c r="AJ87" s="13"/>
      <c r="AK87" s="86"/>
      <c r="AL87" s="86"/>
      <c r="AM87" s="86"/>
      <c r="AN87" s="129" t="s">
        <v>101</v>
      </c>
      <c r="AO87" s="129"/>
      <c r="AP87" s="129"/>
    </row>
    <row r="88" spans="1:42" ht="18" customHeight="1" thickBot="1" x14ac:dyDescent="0.25">
      <c r="A88" s="34" t="s">
        <v>24</v>
      </c>
      <c r="B88" s="41">
        <v>2005</v>
      </c>
      <c r="C88" s="41">
        <v>2006</v>
      </c>
      <c r="D88" s="41">
        <v>2007</v>
      </c>
      <c r="E88" s="41">
        <v>2008</v>
      </c>
      <c r="F88" s="41">
        <v>2009</v>
      </c>
      <c r="G88" s="41">
        <v>2010</v>
      </c>
      <c r="H88" s="41">
        <v>2011</v>
      </c>
      <c r="I88" s="41">
        <v>2012</v>
      </c>
      <c r="J88" s="41">
        <v>2013</v>
      </c>
      <c r="K88" s="41">
        <v>2014</v>
      </c>
      <c r="L88" s="41">
        <v>2015</v>
      </c>
      <c r="M88" s="41">
        <v>2016</v>
      </c>
      <c r="N88" s="42">
        <v>2017</v>
      </c>
      <c r="O88" s="42">
        <v>2018</v>
      </c>
      <c r="P88" s="42">
        <v>2019</v>
      </c>
      <c r="Q88" s="42">
        <v>2020</v>
      </c>
      <c r="R88" s="42">
        <v>2021</v>
      </c>
      <c r="S88" s="42">
        <v>2022</v>
      </c>
      <c r="T88" s="42">
        <v>2023</v>
      </c>
      <c r="W88" s="64" t="s">
        <v>24</v>
      </c>
      <c r="X88" s="65">
        <v>2005</v>
      </c>
      <c r="Y88" s="65">
        <v>2006</v>
      </c>
      <c r="Z88" s="65">
        <v>2007</v>
      </c>
      <c r="AA88" s="65">
        <v>2008</v>
      </c>
      <c r="AB88" s="65">
        <v>2009</v>
      </c>
      <c r="AC88" s="65">
        <v>2010</v>
      </c>
      <c r="AD88" s="65">
        <v>2011</v>
      </c>
      <c r="AE88" s="65">
        <v>2012</v>
      </c>
      <c r="AF88" s="65">
        <v>2013</v>
      </c>
      <c r="AG88" s="65">
        <v>2014</v>
      </c>
      <c r="AH88" s="65">
        <v>2015</v>
      </c>
      <c r="AI88" s="65">
        <v>2016</v>
      </c>
      <c r="AJ88" s="65">
        <v>2017</v>
      </c>
      <c r="AK88" s="65">
        <v>2018</v>
      </c>
      <c r="AL88" s="65">
        <v>2019</v>
      </c>
      <c r="AM88" s="65">
        <v>2020</v>
      </c>
      <c r="AN88" s="66">
        <v>2021</v>
      </c>
      <c r="AO88" s="66">
        <v>2022</v>
      </c>
      <c r="AP88" s="66">
        <v>2023</v>
      </c>
    </row>
    <row r="89" spans="1:42" ht="22.5" x14ac:dyDescent="0.2">
      <c r="A89" s="5" t="s">
        <v>1</v>
      </c>
      <c r="B89" s="6">
        <f t="shared" ref="B89:B103" si="66">B5/X89*1000</f>
        <v>768.18829301055678</v>
      </c>
      <c r="C89" s="6">
        <f t="shared" ref="C89:C103" si="67">C5/Y89*1000</f>
        <v>779.67751495766402</v>
      </c>
      <c r="D89" s="6">
        <f t="shared" ref="D89:D103" si="68">D5/Z89*1000</f>
        <v>870.57960849694621</v>
      </c>
      <c r="E89" s="6">
        <f t="shared" ref="E89:E103" si="69">E5/AA89*1000</f>
        <v>864.38905024846451</v>
      </c>
      <c r="F89" s="6">
        <f t="shared" ref="F89:F103" si="70">F5/AB89*1000</f>
        <v>888.6549231139893</v>
      </c>
      <c r="G89" s="6">
        <f t="shared" ref="G89:G103" si="71">G5/AC89*1000</f>
        <v>885.16609072586414</v>
      </c>
      <c r="H89" s="6">
        <f t="shared" ref="H89:H103" si="72">H5/AD89*1000</f>
        <v>917.01736772613413</v>
      </c>
      <c r="I89" s="6">
        <f t="shared" ref="I89:I103" si="73">I5/AE89*1000</f>
        <v>919.85426664579643</v>
      </c>
      <c r="J89" s="6">
        <f t="shared" ref="J89:J103" si="74">J5/AF89*1000</f>
        <v>981.04052848850722</v>
      </c>
      <c r="K89" s="6">
        <f t="shared" ref="K89:K103" si="75">K5/AG89*1000</f>
        <v>1041.1177827868885</v>
      </c>
      <c r="L89" s="6">
        <f t="shared" ref="L89:L103" si="76">L5/AH89*1000</f>
        <v>1059.3873989328604</v>
      </c>
      <c r="M89" s="6">
        <f t="shared" ref="M89:M103" si="77">M5/AI89*1000</f>
        <v>1104.8472806559757</v>
      </c>
      <c r="N89" s="7">
        <f t="shared" ref="N89:N103" si="78">N5/AJ89*1000</f>
        <v>1174.4655880457585</v>
      </c>
      <c r="O89" s="7">
        <f t="shared" ref="O89:O103" si="79">O5/AK89*1000</f>
        <v>1223.2502108068379</v>
      </c>
      <c r="P89" s="7">
        <f t="shared" ref="P89:P103" si="80">P5/AL89*1000</f>
        <v>1275.3100132720467</v>
      </c>
      <c r="Q89" s="7">
        <f t="shared" ref="Q89:Q103" si="81">Q5/AM89*1000</f>
        <v>1263.9385282721973</v>
      </c>
      <c r="R89" s="7">
        <f t="shared" ref="R89:R103" si="82">R5/AN89*1000</f>
        <v>1310.0624479401449</v>
      </c>
      <c r="S89" s="7">
        <f t="shared" ref="S89:T103" si="83">S5/AO89*1000</f>
        <v>1409.8893165398106</v>
      </c>
      <c r="T89" s="7">
        <f t="shared" si="83"/>
        <v>1494.7934114477475</v>
      </c>
      <c r="W89" s="5" t="s">
        <v>1</v>
      </c>
      <c r="X89" s="46">
        <v>43370.431094999978</v>
      </c>
      <c r="Y89" s="46">
        <v>47729.119740000009</v>
      </c>
      <c r="Z89" s="46">
        <v>49191.564220000029</v>
      </c>
      <c r="AA89" s="46">
        <v>50807.877074999997</v>
      </c>
      <c r="AB89" s="46">
        <v>50960.834404999994</v>
      </c>
      <c r="AC89" s="46">
        <v>52290.130919999974</v>
      </c>
      <c r="AD89" s="46">
        <v>55696.942279999996</v>
      </c>
      <c r="AE89" s="46">
        <v>60329.443785000025</v>
      </c>
      <c r="AF89" s="46">
        <v>61975.855935000007</v>
      </c>
      <c r="AG89" s="46">
        <v>64443.451845000018</v>
      </c>
      <c r="AH89" s="46">
        <v>66433.399945000012</v>
      </c>
      <c r="AI89" s="46">
        <v>65782.994585719804</v>
      </c>
      <c r="AJ89" s="46">
        <v>69735.652770939807</v>
      </c>
      <c r="AK89" s="46">
        <v>74969.488901048055</v>
      </c>
      <c r="AL89" s="46">
        <v>79245.004599164444</v>
      </c>
      <c r="AM89" s="46">
        <v>80958.077025784718</v>
      </c>
      <c r="AN89" s="87">
        <v>84670.51455140773</v>
      </c>
      <c r="AO89" s="87">
        <v>86124.603666839161</v>
      </c>
      <c r="AP89" s="87">
        <v>85468.419866542681</v>
      </c>
    </row>
    <row r="90" spans="1:42" x14ac:dyDescent="0.2">
      <c r="A90" s="8" t="s">
        <v>2</v>
      </c>
      <c r="B90" s="9">
        <f t="shared" si="66"/>
        <v>803.96007833859323</v>
      </c>
      <c r="C90" s="9">
        <f t="shared" si="67"/>
        <v>819.40420684040316</v>
      </c>
      <c r="D90" s="9">
        <f t="shared" si="68"/>
        <v>903.61441261984385</v>
      </c>
      <c r="E90" s="9">
        <f t="shared" si="69"/>
        <v>932.02920353559034</v>
      </c>
      <c r="F90" s="9">
        <f t="shared" si="70"/>
        <v>952.50489398394052</v>
      </c>
      <c r="G90" s="9">
        <f t="shared" si="71"/>
        <v>931.6870515454458</v>
      </c>
      <c r="H90" s="9">
        <f t="shared" si="72"/>
        <v>941.83327391183354</v>
      </c>
      <c r="I90" s="9">
        <f t="shared" si="73"/>
        <v>975.07953347088312</v>
      </c>
      <c r="J90" s="9">
        <f t="shared" si="74"/>
        <v>934.27108191354068</v>
      </c>
      <c r="K90" s="9">
        <f t="shared" si="75"/>
        <v>1036.1040456772348</v>
      </c>
      <c r="L90" s="9">
        <f t="shared" si="76"/>
        <v>1082.3993400013619</v>
      </c>
      <c r="M90" s="9">
        <f t="shared" si="77"/>
        <v>1148.3421677612193</v>
      </c>
      <c r="N90" s="10">
        <f t="shared" si="78"/>
        <v>1207.3599125964504</v>
      </c>
      <c r="O90" s="10">
        <f t="shared" si="79"/>
        <v>1261.1206933923381</v>
      </c>
      <c r="P90" s="10">
        <f t="shared" si="80"/>
        <v>1303.0294813296828</v>
      </c>
      <c r="Q90" s="10">
        <f t="shared" si="81"/>
        <v>1333.6021062888767</v>
      </c>
      <c r="R90" s="10">
        <f t="shared" si="82"/>
        <v>1414.0710691503402</v>
      </c>
      <c r="S90" s="10">
        <f t="shared" si="83"/>
        <v>1498.9708970090808</v>
      </c>
      <c r="T90" s="10">
        <f t="shared" si="83"/>
        <v>1597.2546943240739</v>
      </c>
      <c r="W90" s="8" t="s">
        <v>2</v>
      </c>
      <c r="X90" s="51">
        <v>17696.50648499998</v>
      </c>
      <c r="Y90" s="51">
        <v>19507.983455000012</v>
      </c>
      <c r="Z90" s="51">
        <v>20719.228510000026</v>
      </c>
      <c r="AA90" s="51">
        <v>20293.631849999991</v>
      </c>
      <c r="AB90" s="51">
        <v>19671.871869999992</v>
      </c>
      <c r="AC90" s="51">
        <v>19980.222649999982</v>
      </c>
      <c r="AD90" s="51">
        <v>20994.350844999994</v>
      </c>
      <c r="AE90" s="51">
        <v>21810.386630000008</v>
      </c>
      <c r="AF90" s="51">
        <v>23243.262774999996</v>
      </c>
      <c r="AG90" s="51">
        <v>23202.534349999998</v>
      </c>
      <c r="AH90" s="51">
        <v>23444.630260000013</v>
      </c>
      <c r="AI90" s="51">
        <v>22045.9803344348</v>
      </c>
      <c r="AJ90" s="51">
        <v>24389.010990637616</v>
      </c>
      <c r="AK90" s="51">
        <v>26745.159916014494</v>
      </c>
      <c r="AL90" s="51">
        <v>28415.916572210488</v>
      </c>
      <c r="AM90" s="51">
        <v>29086.450150452361</v>
      </c>
      <c r="AN90" s="88">
        <v>30244.927971133227</v>
      </c>
      <c r="AO90" s="88">
        <v>31549.462396826879</v>
      </c>
      <c r="AP90" s="88">
        <v>31917.523521536677</v>
      </c>
    </row>
    <row r="91" spans="1:42" x14ac:dyDescent="0.2">
      <c r="A91" s="11" t="s">
        <v>3</v>
      </c>
      <c r="B91" s="9">
        <f t="shared" si="66"/>
        <v>851.06492336063206</v>
      </c>
      <c r="C91" s="9">
        <f t="shared" si="67"/>
        <v>836.52673721373162</v>
      </c>
      <c r="D91" s="9">
        <f t="shared" si="68"/>
        <v>985.94815280812963</v>
      </c>
      <c r="E91" s="9">
        <f t="shared" si="69"/>
        <v>948.10959197468424</v>
      </c>
      <c r="F91" s="9">
        <f t="shared" si="70"/>
        <v>906.82610445254261</v>
      </c>
      <c r="G91" s="9">
        <f t="shared" si="71"/>
        <v>899.41475765013786</v>
      </c>
      <c r="H91" s="9">
        <f t="shared" si="72"/>
        <v>946.35723473744883</v>
      </c>
      <c r="I91" s="9">
        <f t="shared" si="73"/>
        <v>985.46425540648681</v>
      </c>
      <c r="J91" s="9">
        <f t="shared" si="74"/>
        <v>1395.2887258053734</v>
      </c>
      <c r="K91" s="9">
        <f t="shared" si="75"/>
        <v>1370.2455866716657</v>
      </c>
      <c r="L91" s="9">
        <f t="shared" si="76"/>
        <v>1326.326499177457</v>
      </c>
      <c r="M91" s="9">
        <f t="shared" si="77"/>
        <v>1349.2524439474425</v>
      </c>
      <c r="N91" s="10">
        <f t="shared" si="78"/>
        <v>1675.9888993267364</v>
      </c>
      <c r="O91" s="10">
        <f t="shared" si="79"/>
        <v>1676.9174260379418</v>
      </c>
      <c r="P91" s="10">
        <f t="shared" si="80"/>
        <v>1775.1502070902341</v>
      </c>
      <c r="Q91" s="10">
        <f t="shared" si="81"/>
        <v>1526.513966082812</v>
      </c>
      <c r="R91" s="10">
        <f t="shared" si="82"/>
        <v>1653.5180548514891</v>
      </c>
      <c r="S91" s="10">
        <f t="shared" si="83"/>
        <v>1797.3278659921666</v>
      </c>
      <c r="T91" s="10">
        <f t="shared" si="83"/>
        <v>1854.0762141287173</v>
      </c>
      <c r="W91" s="11" t="s">
        <v>3</v>
      </c>
      <c r="X91" s="51">
        <v>4631.5077049999991</v>
      </c>
      <c r="Y91" s="51">
        <v>4980.4779149999995</v>
      </c>
      <c r="Z91" s="51">
        <v>4989.5521950000011</v>
      </c>
      <c r="AA91" s="51">
        <v>5164.5570000000007</v>
      </c>
      <c r="AB91" s="51">
        <v>5397.102880000004</v>
      </c>
      <c r="AC91" s="51">
        <v>5350.8140700000013</v>
      </c>
      <c r="AD91" s="51">
        <v>5557.4749649999967</v>
      </c>
      <c r="AE91" s="51">
        <v>5549.4498049999975</v>
      </c>
      <c r="AF91" s="51">
        <v>5697.7541300000012</v>
      </c>
      <c r="AG91" s="51">
        <v>5698.1178600000039</v>
      </c>
      <c r="AH91" s="51">
        <v>6213.0570000000034</v>
      </c>
      <c r="AI91" s="51">
        <v>6880.5968023991354</v>
      </c>
      <c r="AJ91" s="51">
        <v>7218.9436779540447</v>
      </c>
      <c r="AK91" s="51">
        <v>7880.3765528848126</v>
      </c>
      <c r="AL91" s="51">
        <v>8183.1704643780604</v>
      </c>
      <c r="AM91" s="51">
        <v>8397.5382216686558</v>
      </c>
      <c r="AN91" s="88">
        <v>8385.0804758721806</v>
      </c>
      <c r="AO91" s="88">
        <v>8583.8474703672</v>
      </c>
      <c r="AP91" s="88">
        <v>8730.4769209603619</v>
      </c>
    </row>
    <row r="92" spans="1:42" x14ac:dyDescent="0.2">
      <c r="A92" s="11" t="s">
        <v>4</v>
      </c>
      <c r="B92" s="9">
        <f t="shared" si="66"/>
        <v>772.29383498976529</v>
      </c>
      <c r="C92" s="9">
        <f t="shared" si="67"/>
        <v>777.42149526167964</v>
      </c>
      <c r="D92" s="9">
        <f t="shared" si="68"/>
        <v>861.22988490438945</v>
      </c>
      <c r="E92" s="9">
        <f t="shared" si="69"/>
        <v>890.10766835897118</v>
      </c>
      <c r="F92" s="9">
        <f t="shared" si="70"/>
        <v>924.15898470756133</v>
      </c>
      <c r="G92" s="9">
        <f t="shared" si="71"/>
        <v>884.47283133452595</v>
      </c>
      <c r="H92" s="9">
        <f t="shared" si="72"/>
        <v>857.60718897742083</v>
      </c>
      <c r="I92" s="9">
        <f t="shared" si="73"/>
        <v>937.20491310876628</v>
      </c>
      <c r="J92" s="9">
        <f t="shared" si="74"/>
        <v>978.63102738067062</v>
      </c>
      <c r="K92" s="9">
        <f t="shared" si="75"/>
        <v>993.67560341709657</v>
      </c>
      <c r="L92" s="9">
        <f t="shared" si="76"/>
        <v>1039.6665136502934</v>
      </c>
      <c r="M92" s="9">
        <f t="shared" si="77"/>
        <v>1046.9905072014901</v>
      </c>
      <c r="N92" s="10">
        <f t="shared" si="78"/>
        <v>990.25062582823557</v>
      </c>
      <c r="O92" s="10">
        <f t="shared" si="79"/>
        <v>1068.4256394198139</v>
      </c>
      <c r="P92" s="10">
        <f t="shared" si="80"/>
        <v>1104.1130627297634</v>
      </c>
      <c r="Q92" s="10">
        <f t="shared" si="81"/>
        <v>1119.9442639712122</v>
      </c>
      <c r="R92" s="10">
        <f t="shared" si="82"/>
        <v>1152.2186577068751</v>
      </c>
      <c r="S92" s="10">
        <f t="shared" si="83"/>
        <v>1273.2097638349546</v>
      </c>
      <c r="T92" s="10">
        <f t="shared" si="83"/>
        <v>1354.884709602371</v>
      </c>
      <c r="W92" s="11" t="s">
        <v>4</v>
      </c>
      <c r="X92" s="51">
        <v>1630.1345200000001</v>
      </c>
      <c r="Y92" s="51">
        <v>1814.6398299999994</v>
      </c>
      <c r="Z92" s="51">
        <v>1815.1930249999998</v>
      </c>
      <c r="AA92" s="51">
        <v>1894.7534999999998</v>
      </c>
      <c r="AB92" s="51">
        <v>2033.2269999999994</v>
      </c>
      <c r="AC92" s="51">
        <v>2115.9227550000001</v>
      </c>
      <c r="AD92" s="51">
        <v>2128.6654699999995</v>
      </c>
      <c r="AE92" s="51">
        <v>2106.6771550000017</v>
      </c>
      <c r="AF92" s="51">
        <v>2120.8333600000005</v>
      </c>
      <c r="AG92" s="51">
        <v>2192.1609150000004</v>
      </c>
      <c r="AH92" s="51">
        <v>2259.0501849999991</v>
      </c>
      <c r="AI92" s="51">
        <v>2377.7289848506189</v>
      </c>
      <c r="AJ92" s="51">
        <v>2544.6218136147927</v>
      </c>
      <c r="AK92" s="51">
        <v>2580.6777549675307</v>
      </c>
      <c r="AL92" s="51">
        <v>2684.387822636701</v>
      </c>
      <c r="AM92" s="51">
        <v>2784.1791868641239</v>
      </c>
      <c r="AN92" s="88">
        <v>2981.4753243024984</v>
      </c>
      <c r="AO92" s="88">
        <v>2995.3514861515009</v>
      </c>
      <c r="AP92" s="88">
        <v>2913.6754416502959</v>
      </c>
    </row>
    <row r="93" spans="1:42" x14ac:dyDescent="0.2">
      <c r="A93" s="11" t="s">
        <v>5</v>
      </c>
      <c r="B93" s="9">
        <f t="shared" si="66"/>
        <v>685.80347027651908</v>
      </c>
      <c r="C93" s="9">
        <f t="shared" si="67"/>
        <v>676.74001911270682</v>
      </c>
      <c r="D93" s="9">
        <f t="shared" si="68"/>
        <v>669.61323697233843</v>
      </c>
      <c r="E93" s="9">
        <f t="shared" si="69"/>
        <v>890.82044148877469</v>
      </c>
      <c r="F93" s="9">
        <f t="shared" si="70"/>
        <v>783.30426143974125</v>
      </c>
      <c r="G93" s="9">
        <f t="shared" si="71"/>
        <v>1097.1993858313565</v>
      </c>
      <c r="H93" s="9">
        <f t="shared" si="72"/>
        <v>1226.0493815973007</v>
      </c>
      <c r="I93" s="9">
        <f t="shared" si="73"/>
        <v>1124.1348342779308</v>
      </c>
      <c r="J93" s="9">
        <f t="shared" si="74"/>
        <v>1073.820798276827</v>
      </c>
      <c r="K93" s="9">
        <f t="shared" si="75"/>
        <v>1052.5729886907432</v>
      </c>
      <c r="L93" s="9">
        <f t="shared" si="76"/>
        <v>1151.3971729015143</v>
      </c>
      <c r="M93" s="9">
        <f t="shared" si="77"/>
        <v>1133.3526830924868</v>
      </c>
      <c r="N93" s="10">
        <f t="shared" si="78"/>
        <v>1181.5870415809854</v>
      </c>
      <c r="O93" s="10">
        <f t="shared" si="79"/>
        <v>1224.7504170884424</v>
      </c>
      <c r="P93" s="10">
        <f t="shared" si="80"/>
        <v>1193.0017738304446</v>
      </c>
      <c r="Q93" s="10">
        <f t="shared" si="81"/>
        <v>1184.0783367500908</v>
      </c>
      <c r="R93" s="10">
        <f t="shared" si="82"/>
        <v>1445.813876472004</v>
      </c>
      <c r="S93" s="10">
        <f t="shared" si="83"/>
        <v>1444.1710935843648</v>
      </c>
      <c r="T93" s="10">
        <f t="shared" si="83"/>
        <v>1576.9547881891244</v>
      </c>
      <c r="W93" s="11" t="s">
        <v>5</v>
      </c>
      <c r="X93" s="51">
        <v>1431.6539250000005</v>
      </c>
      <c r="Y93" s="51">
        <v>1799.3264999999999</v>
      </c>
      <c r="Z93" s="51">
        <v>1928.9160200000003</v>
      </c>
      <c r="AA93" s="51">
        <v>1792.6856699999996</v>
      </c>
      <c r="AB93" s="51">
        <v>1951.3148149999997</v>
      </c>
      <c r="AC93" s="51">
        <v>1933.4819699999996</v>
      </c>
      <c r="AD93" s="51">
        <v>2198.2213199999992</v>
      </c>
      <c r="AE93" s="51">
        <v>2712.3372899999981</v>
      </c>
      <c r="AF93" s="51">
        <v>2708.240084999999</v>
      </c>
      <c r="AG93" s="51">
        <v>3196.1035350000006</v>
      </c>
      <c r="AH93" s="51">
        <v>2970.7490000000003</v>
      </c>
      <c r="AI93" s="51">
        <v>2787.3809179919995</v>
      </c>
      <c r="AJ93" s="51">
        <v>2850.3767344041294</v>
      </c>
      <c r="AK93" s="51">
        <v>3132.8357195081844</v>
      </c>
      <c r="AL93" s="51">
        <v>3725.172750632159</v>
      </c>
      <c r="AM93" s="51">
        <v>3595.9583212113885</v>
      </c>
      <c r="AN93" s="88">
        <v>3685.9274854219411</v>
      </c>
      <c r="AO93" s="88">
        <v>3947.6116666666985</v>
      </c>
      <c r="AP93" s="88">
        <v>3799.1700709876945</v>
      </c>
    </row>
    <row r="94" spans="1:42" x14ac:dyDescent="0.2">
      <c r="A94" s="11" t="s">
        <v>6</v>
      </c>
      <c r="B94" s="9">
        <f t="shared" si="66"/>
        <v>985.65215836343475</v>
      </c>
      <c r="C94" s="9">
        <f t="shared" si="67"/>
        <v>742.20389725232019</v>
      </c>
      <c r="D94" s="9">
        <f t="shared" si="68"/>
        <v>1092.1228006661361</v>
      </c>
      <c r="E94" s="9">
        <f t="shared" si="69"/>
        <v>856.69087974172737</v>
      </c>
      <c r="F94" s="9">
        <f t="shared" si="70"/>
        <v>771.11680826953932</v>
      </c>
      <c r="G94" s="9">
        <f t="shared" si="71"/>
        <v>827.647319639084</v>
      </c>
      <c r="H94" s="9">
        <f t="shared" si="72"/>
        <v>912.35171038382566</v>
      </c>
      <c r="I94" s="9">
        <f t="shared" si="73"/>
        <v>924.75191345467908</v>
      </c>
      <c r="J94" s="9">
        <f t="shared" si="74"/>
        <v>809.4624600396686</v>
      </c>
      <c r="K94" s="9">
        <f t="shared" si="75"/>
        <v>850.4032410737949</v>
      </c>
      <c r="L94" s="9">
        <f t="shared" si="76"/>
        <v>768.50563651579932</v>
      </c>
      <c r="M94" s="9">
        <f t="shared" si="77"/>
        <v>750.3351738386134</v>
      </c>
      <c r="N94" s="10">
        <f t="shared" si="78"/>
        <v>809.87295287708423</v>
      </c>
      <c r="O94" s="10">
        <f t="shared" si="79"/>
        <v>934.41958103675483</v>
      </c>
      <c r="P94" s="10">
        <f t="shared" si="80"/>
        <v>1261.1593428949714</v>
      </c>
      <c r="Q94" s="10">
        <f t="shared" si="81"/>
        <v>829.41151345539242</v>
      </c>
      <c r="R94" s="10">
        <f t="shared" si="82"/>
        <v>748.13631729709414</v>
      </c>
      <c r="S94" s="10">
        <f t="shared" si="83"/>
        <v>979.98014951603056</v>
      </c>
      <c r="T94" s="10">
        <f t="shared" si="83"/>
        <v>1290.0691489863495</v>
      </c>
      <c r="W94" s="11" t="s">
        <v>6</v>
      </c>
      <c r="X94" s="51">
        <v>69.902500000000003</v>
      </c>
      <c r="Y94" s="51">
        <v>93.86099999999999</v>
      </c>
      <c r="Z94" s="51">
        <v>69.054999999999978</v>
      </c>
      <c r="AA94" s="51">
        <v>61.949999999999996</v>
      </c>
      <c r="AB94" s="51">
        <v>97.514499999999998</v>
      </c>
      <c r="AC94" s="51">
        <v>94.026330000000002</v>
      </c>
      <c r="AD94" s="51">
        <v>102.0385</v>
      </c>
      <c r="AE94" s="51">
        <v>115.63051500000002</v>
      </c>
      <c r="AF94" s="51">
        <v>133.83897999999999</v>
      </c>
      <c r="AG94" s="51">
        <v>158.46600000000001</v>
      </c>
      <c r="AH94" s="51">
        <v>207.22997000000004</v>
      </c>
      <c r="AI94" s="51">
        <v>204.74450000000002</v>
      </c>
      <c r="AJ94" s="51">
        <v>236.65402424509995</v>
      </c>
      <c r="AK94" s="51">
        <v>237.94449999999995</v>
      </c>
      <c r="AL94" s="51">
        <v>244.50337662340004</v>
      </c>
      <c r="AM94" s="51">
        <v>269.24149999999997</v>
      </c>
      <c r="AN94" s="88">
        <v>263.92247379796754</v>
      </c>
      <c r="AO94" s="88">
        <v>274.55250000000001</v>
      </c>
      <c r="AP94" s="88">
        <v>265.00749999999999</v>
      </c>
    </row>
    <row r="95" spans="1:42" x14ac:dyDescent="0.2">
      <c r="A95" s="11" t="s">
        <v>7</v>
      </c>
      <c r="B95" s="9">
        <f t="shared" si="66"/>
        <v>639.14787118432514</v>
      </c>
      <c r="C95" s="9">
        <f t="shared" si="67"/>
        <v>645.2914102826461</v>
      </c>
      <c r="D95" s="9">
        <f t="shared" si="68"/>
        <v>730.30052161966876</v>
      </c>
      <c r="E95" s="9">
        <f t="shared" si="69"/>
        <v>887.74189254240014</v>
      </c>
      <c r="F95" s="9">
        <f t="shared" si="70"/>
        <v>779.65113576492513</v>
      </c>
      <c r="G95" s="9">
        <f t="shared" si="71"/>
        <v>790.74840638347519</v>
      </c>
      <c r="H95" s="9">
        <f t="shared" si="72"/>
        <v>717.59423941582793</v>
      </c>
      <c r="I95" s="9">
        <f t="shared" si="73"/>
        <v>898.12727751909733</v>
      </c>
      <c r="J95" s="9">
        <f t="shared" si="74"/>
        <v>879.17767082645048</v>
      </c>
      <c r="K95" s="9">
        <f t="shared" si="75"/>
        <v>802.91494315466139</v>
      </c>
      <c r="L95" s="9">
        <f t="shared" si="76"/>
        <v>821.83820369926127</v>
      </c>
      <c r="M95" s="9">
        <f t="shared" si="77"/>
        <v>801.32022752658872</v>
      </c>
      <c r="N95" s="10">
        <f t="shared" si="78"/>
        <v>751.46878753502187</v>
      </c>
      <c r="O95" s="10">
        <f t="shared" si="79"/>
        <v>819.54854169274938</v>
      </c>
      <c r="P95" s="10">
        <f t="shared" si="80"/>
        <v>1019.2274720105532</v>
      </c>
      <c r="Q95" s="10">
        <f t="shared" si="81"/>
        <v>1138.3621608370645</v>
      </c>
      <c r="R95" s="10">
        <f t="shared" si="82"/>
        <v>1029.5554175136554</v>
      </c>
      <c r="S95" s="10">
        <f t="shared" si="83"/>
        <v>1115.784259317441</v>
      </c>
      <c r="T95" s="10">
        <f t="shared" si="83"/>
        <v>1283.2510659528505</v>
      </c>
      <c r="W95" s="11" t="s">
        <v>7</v>
      </c>
      <c r="X95" s="51">
        <v>697.04250000000013</v>
      </c>
      <c r="Y95" s="51">
        <v>786.74300000000005</v>
      </c>
      <c r="Z95" s="51">
        <v>827.65859000000034</v>
      </c>
      <c r="AA95" s="51">
        <v>805.89814000000013</v>
      </c>
      <c r="AB95" s="51">
        <v>764.55874000000006</v>
      </c>
      <c r="AC95" s="51">
        <v>800.64195500000005</v>
      </c>
      <c r="AD95" s="51">
        <v>919.33454000000006</v>
      </c>
      <c r="AE95" s="51">
        <v>1041.50883</v>
      </c>
      <c r="AF95" s="51">
        <v>1055.9756699999996</v>
      </c>
      <c r="AG95" s="51">
        <v>1119.8125749999999</v>
      </c>
      <c r="AH95" s="51">
        <v>1069.3755000000003</v>
      </c>
      <c r="AI95" s="51">
        <v>962.71201698680034</v>
      </c>
      <c r="AJ95" s="51">
        <v>1113.8059862884002</v>
      </c>
      <c r="AK95" s="51">
        <v>1190.5966038688002</v>
      </c>
      <c r="AL95" s="51">
        <v>1180.6301278557175</v>
      </c>
      <c r="AM95" s="51">
        <v>1065.1227722789997</v>
      </c>
      <c r="AN95" s="88">
        <v>1166.0239382351585</v>
      </c>
      <c r="AO95" s="88">
        <v>1158.4609377447578</v>
      </c>
      <c r="AP95" s="88">
        <v>1142.0572026725999</v>
      </c>
    </row>
    <row r="96" spans="1:42" x14ac:dyDescent="0.2">
      <c r="A96" s="11" t="s">
        <v>8</v>
      </c>
      <c r="B96" s="9">
        <f t="shared" si="66"/>
        <v>715.04107250603101</v>
      </c>
      <c r="C96" s="9">
        <f t="shared" si="67"/>
        <v>630.45190726784483</v>
      </c>
      <c r="D96" s="9">
        <f t="shared" si="68"/>
        <v>827.25050622419087</v>
      </c>
      <c r="E96" s="9">
        <f t="shared" si="69"/>
        <v>856.96842386330263</v>
      </c>
      <c r="F96" s="9">
        <f t="shared" si="70"/>
        <v>901.72273796029174</v>
      </c>
      <c r="G96" s="9">
        <f t="shared" si="71"/>
        <v>951.23555252061237</v>
      </c>
      <c r="H96" s="9">
        <f t="shared" si="72"/>
        <v>909.80609902664617</v>
      </c>
      <c r="I96" s="9">
        <f t="shared" si="73"/>
        <v>902.32296778552904</v>
      </c>
      <c r="J96" s="9">
        <f t="shared" si="74"/>
        <v>956.6865465662396</v>
      </c>
      <c r="K96" s="9">
        <f t="shared" si="75"/>
        <v>1024.7332209489157</v>
      </c>
      <c r="L96" s="9">
        <f t="shared" si="76"/>
        <v>1034.3181052379859</v>
      </c>
      <c r="M96" s="9">
        <f t="shared" si="77"/>
        <v>1148.3636614386621</v>
      </c>
      <c r="N96" s="10">
        <f t="shared" si="78"/>
        <v>1259.9256101577043</v>
      </c>
      <c r="O96" s="10">
        <f t="shared" si="79"/>
        <v>1382.857102734396</v>
      </c>
      <c r="P96" s="10">
        <f t="shared" si="80"/>
        <v>1505.3615009871</v>
      </c>
      <c r="Q96" s="10">
        <f t="shared" si="81"/>
        <v>1575.4872535339798</v>
      </c>
      <c r="R96" s="10">
        <f t="shared" si="82"/>
        <v>1325.4623466213868</v>
      </c>
      <c r="S96" s="10">
        <f t="shared" si="83"/>
        <v>1512.9152017373251</v>
      </c>
      <c r="T96" s="10">
        <f t="shared" si="83"/>
        <v>1452.0509741434778</v>
      </c>
      <c r="W96" s="11" t="s">
        <v>8</v>
      </c>
      <c r="X96" s="51">
        <v>1295.2094999999999</v>
      </c>
      <c r="Y96" s="51">
        <v>1799.7692400000003</v>
      </c>
      <c r="Z96" s="51">
        <v>1468.2229999999997</v>
      </c>
      <c r="AA96" s="51">
        <v>1423.1474999999998</v>
      </c>
      <c r="AB96" s="51">
        <v>1372.8550450000005</v>
      </c>
      <c r="AC96" s="51">
        <v>1343.3749049999999</v>
      </c>
      <c r="AD96" s="51">
        <v>1756.0141349999997</v>
      </c>
      <c r="AE96" s="51">
        <v>1912.0663350000007</v>
      </c>
      <c r="AF96" s="51">
        <v>2067.6462599999995</v>
      </c>
      <c r="AG96" s="51">
        <v>2111.6153899999999</v>
      </c>
      <c r="AH96" s="51">
        <v>2116.0230000000006</v>
      </c>
      <c r="AI96" s="51">
        <v>2136.3158269515925</v>
      </c>
      <c r="AJ96" s="51">
        <v>2190.3368805202358</v>
      </c>
      <c r="AK96" s="51">
        <v>2321.0153586460542</v>
      </c>
      <c r="AL96" s="51">
        <v>2316.3518471185462</v>
      </c>
      <c r="AM96" s="51">
        <v>2191.2279388713005</v>
      </c>
      <c r="AN96" s="88">
        <v>2475.4286577946941</v>
      </c>
      <c r="AO96" s="88">
        <v>2228.2468818432176</v>
      </c>
      <c r="AP96" s="88">
        <v>2318.1656669405538</v>
      </c>
    </row>
    <row r="97" spans="1:42" x14ac:dyDescent="0.2">
      <c r="A97" s="11" t="s">
        <v>9</v>
      </c>
      <c r="B97" s="9">
        <f t="shared" si="66"/>
        <v>729.89009882375115</v>
      </c>
      <c r="C97" s="9">
        <f t="shared" si="67"/>
        <v>767.57595773500486</v>
      </c>
      <c r="D97" s="9">
        <f t="shared" si="68"/>
        <v>720.79967139823918</v>
      </c>
      <c r="E97" s="9">
        <f t="shared" si="69"/>
        <v>755.04596831796869</v>
      </c>
      <c r="F97" s="9">
        <f t="shared" si="70"/>
        <v>890.04708828114269</v>
      </c>
      <c r="G97" s="9">
        <f t="shared" si="71"/>
        <v>815.73444994119188</v>
      </c>
      <c r="H97" s="9">
        <f t="shared" si="72"/>
        <v>826.08773489857947</v>
      </c>
      <c r="I97" s="9">
        <f t="shared" si="73"/>
        <v>880.05552453627024</v>
      </c>
      <c r="J97" s="9">
        <f t="shared" si="74"/>
        <v>853.83815454735941</v>
      </c>
      <c r="K97" s="9">
        <f t="shared" si="75"/>
        <v>913.16267437113959</v>
      </c>
      <c r="L97" s="9">
        <f t="shared" si="76"/>
        <v>935.80694623458294</v>
      </c>
      <c r="M97" s="9">
        <f t="shared" si="77"/>
        <v>880.21047235091532</v>
      </c>
      <c r="N97" s="10">
        <f t="shared" si="78"/>
        <v>922.57829686814875</v>
      </c>
      <c r="O97" s="10">
        <f t="shared" si="79"/>
        <v>955.65370895720457</v>
      </c>
      <c r="P97" s="10">
        <f t="shared" si="80"/>
        <v>1079.0328777788891</v>
      </c>
      <c r="Q97" s="10">
        <f t="shared" si="81"/>
        <v>1094.1236214317619</v>
      </c>
      <c r="R97" s="10">
        <f t="shared" si="82"/>
        <v>1110.6685442576543</v>
      </c>
      <c r="S97" s="10">
        <f t="shared" si="83"/>
        <v>1169.1816412305816</v>
      </c>
      <c r="T97" s="10">
        <f t="shared" si="83"/>
        <v>1315.2215003883316</v>
      </c>
      <c r="W97" s="11" t="s">
        <v>9</v>
      </c>
      <c r="X97" s="51">
        <v>1082.3815</v>
      </c>
      <c r="Y97" s="51">
        <v>1217.8863350000001</v>
      </c>
      <c r="Z97" s="51">
        <v>1445.7378400000002</v>
      </c>
      <c r="AA97" s="51">
        <v>1521.8090000000002</v>
      </c>
      <c r="AB97" s="51">
        <v>1600.1975050000003</v>
      </c>
      <c r="AC97" s="51">
        <v>1725.1141349999994</v>
      </c>
      <c r="AD97" s="51">
        <v>1879.3288949999996</v>
      </c>
      <c r="AE97" s="51">
        <v>1763.50865</v>
      </c>
      <c r="AF97" s="51">
        <v>1955.2915750000004</v>
      </c>
      <c r="AG97" s="51">
        <v>1795.666999999999</v>
      </c>
      <c r="AH97" s="51">
        <v>1926.1316099999997</v>
      </c>
      <c r="AI97" s="51">
        <v>1986.4894190193036</v>
      </c>
      <c r="AJ97" s="51">
        <v>2239.0463212220366</v>
      </c>
      <c r="AK97" s="51">
        <v>2418.5502171296707</v>
      </c>
      <c r="AL97" s="51">
        <v>2429.8803832792496</v>
      </c>
      <c r="AM97" s="51">
        <v>2308.2722193789564</v>
      </c>
      <c r="AN97" s="88">
        <v>2331.8986322938335</v>
      </c>
      <c r="AO97" s="88">
        <v>2339.884500000001</v>
      </c>
      <c r="AP97" s="88">
        <v>2193.4850494337979</v>
      </c>
    </row>
    <row r="98" spans="1:42" x14ac:dyDescent="0.2">
      <c r="A98" s="11" t="s">
        <v>10</v>
      </c>
      <c r="B98" s="9">
        <f t="shared" si="66"/>
        <v>693.19083705562343</v>
      </c>
      <c r="C98" s="9">
        <f t="shared" si="67"/>
        <v>709.11528778582704</v>
      </c>
      <c r="D98" s="9">
        <f t="shared" si="68"/>
        <v>767.71624390730017</v>
      </c>
      <c r="E98" s="9">
        <f t="shared" si="69"/>
        <v>770.70322804174862</v>
      </c>
      <c r="F98" s="9">
        <f t="shared" si="70"/>
        <v>811.14359445156242</v>
      </c>
      <c r="G98" s="9">
        <f t="shared" si="71"/>
        <v>845.13860042130489</v>
      </c>
      <c r="H98" s="9">
        <f t="shared" si="72"/>
        <v>860.54440997115353</v>
      </c>
      <c r="I98" s="9">
        <f t="shared" si="73"/>
        <v>866.72313983104323</v>
      </c>
      <c r="J98" s="9">
        <f t="shared" si="74"/>
        <v>852.0103049674932</v>
      </c>
      <c r="K98" s="9">
        <f t="shared" si="75"/>
        <v>908.1176720931652</v>
      </c>
      <c r="L98" s="9">
        <f t="shared" si="76"/>
        <v>937.59188893822704</v>
      </c>
      <c r="M98" s="9">
        <f t="shared" si="77"/>
        <v>945.76477385471412</v>
      </c>
      <c r="N98" s="10">
        <f t="shared" si="78"/>
        <v>933.60464971942781</v>
      </c>
      <c r="O98" s="10">
        <f t="shared" si="79"/>
        <v>1024.214005305947</v>
      </c>
      <c r="P98" s="10">
        <f t="shared" si="80"/>
        <v>1051.7313731718662</v>
      </c>
      <c r="Q98" s="10">
        <f t="shared" si="81"/>
        <v>1157.4077141636781</v>
      </c>
      <c r="R98" s="10">
        <f t="shared" si="82"/>
        <v>1081.5542295016201</v>
      </c>
      <c r="S98" s="10">
        <f t="shared" si="83"/>
        <v>1290.9862589876602</v>
      </c>
      <c r="T98" s="10">
        <f t="shared" si="83"/>
        <v>1405.1715806507648</v>
      </c>
      <c r="W98" s="11" t="s">
        <v>10</v>
      </c>
      <c r="X98" s="51">
        <v>1981.52638</v>
      </c>
      <c r="Y98" s="51">
        <v>2124.4704999999999</v>
      </c>
      <c r="Z98" s="51">
        <v>2197.5070000000001</v>
      </c>
      <c r="AA98" s="51">
        <v>2218.0785000000001</v>
      </c>
      <c r="AB98" s="51">
        <v>2088.9118049999993</v>
      </c>
      <c r="AC98" s="51">
        <v>2211.9517900000001</v>
      </c>
      <c r="AD98" s="51">
        <v>2407.5949549999996</v>
      </c>
      <c r="AE98" s="51">
        <v>2618.2229199999997</v>
      </c>
      <c r="AF98" s="51">
        <v>2561.9799400000002</v>
      </c>
      <c r="AG98" s="51">
        <v>2585.2957300000003</v>
      </c>
      <c r="AH98" s="51">
        <v>2409.0596950000008</v>
      </c>
      <c r="AI98" s="51">
        <v>2352.6971035889192</v>
      </c>
      <c r="AJ98" s="51">
        <v>2506.2576602355002</v>
      </c>
      <c r="AK98" s="51">
        <v>2575.7768697733991</v>
      </c>
      <c r="AL98" s="51">
        <v>2710.6230317866271</v>
      </c>
      <c r="AM98" s="51">
        <v>2677.4119726046024</v>
      </c>
      <c r="AN98" s="88">
        <v>2676.4056562992432</v>
      </c>
      <c r="AO98" s="88">
        <v>2664.8571688053989</v>
      </c>
      <c r="AP98" s="88">
        <v>2669.9984088612464</v>
      </c>
    </row>
    <row r="99" spans="1:42" x14ac:dyDescent="0.2">
      <c r="A99" s="11" t="s">
        <v>11</v>
      </c>
      <c r="B99" s="9">
        <f t="shared" si="66"/>
        <v>818.05036940072148</v>
      </c>
      <c r="C99" s="9">
        <f t="shared" si="67"/>
        <v>821.93715327449024</v>
      </c>
      <c r="D99" s="9">
        <f t="shared" si="68"/>
        <v>818.91208471389916</v>
      </c>
      <c r="E99" s="9">
        <f t="shared" si="69"/>
        <v>924.80392340212359</v>
      </c>
      <c r="F99" s="9">
        <f t="shared" si="70"/>
        <v>942.07027724241652</v>
      </c>
      <c r="G99" s="9">
        <f t="shared" si="71"/>
        <v>988.18574249134224</v>
      </c>
      <c r="H99" s="9">
        <f t="shared" si="72"/>
        <v>956.83038620109778</v>
      </c>
      <c r="I99" s="9">
        <f t="shared" si="73"/>
        <v>1097.9130058507226</v>
      </c>
      <c r="J99" s="9">
        <f t="shared" si="74"/>
        <v>1150.6921679827194</v>
      </c>
      <c r="K99" s="9">
        <f t="shared" si="75"/>
        <v>1254.7121841450089</v>
      </c>
      <c r="L99" s="9">
        <f t="shared" si="76"/>
        <v>1194.9727410716519</v>
      </c>
      <c r="M99" s="9">
        <f t="shared" si="77"/>
        <v>1354.3638604785865</v>
      </c>
      <c r="N99" s="10">
        <f t="shared" si="78"/>
        <v>1267.9580547811195</v>
      </c>
      <c r="O99" s="10">
        <f t="shared" si="79"/>
        <v>1274.297429857714</v>
      </c>
      <c r="P99" s="10">
        <f t="shared" si="80"/>
        <v>1334.0717267745342</v>
      </c>
      <c r="Q99" s="10">
        <f t="shared" si="81"/>
        <v>1154.0110240492759</v>
      </c>
      <c r="R99" s="10">
        <f t="shared" si="82"/>
        <v>1172.6821259673002</v>
      </c>
      <c r="S99" s="10">
        <f t="shared" si="83"/>
        <v>1233.5425513300693</v>
      </c>
      <c r="T99" s="10">
        <f t="shared" si="83"/>
        <v>1338.8158847745383</v>
      </c>
      <c r="W99" s="11" t="s">
        <v>11</v>
      </c>
      <c r="X99" s="51">
        <v>685.33434000000011</v>
      </c>
      <c r="Y99" s="51">
        <v>592.34987499999988</v>
      </c>
      <c r="Z99" s="51">
        <v>553.71314999999993</v>
      </c>
      <c r="AA99" s="51">
        <v>679.08409999999969</v>
      </c>
      <c r="AB99" s="51">
        <v>661.06677499999978</v>
      </c>
      <c r="AC99" s="51">
        <v>696.12246000000005</v>
      </c>
      <c r="AD99" s="51">
        <v>724.92958000000021</v>
      </c>
      <c r="AE99" s="51">
        <v>764.86534500000005</v>
      </c>
      <c r="AF99" s="51">
        <v>898.15155499999992</v>
      </c>
      <c r="AG99" s="51">
        <v>995.32798499999944</v>
      </c>
      <c r="AH99" s="51">
        <v>998.06197999999972</v>
      </c>
      <c r="AI99" s="51">
        <v>960.04123817149855</v>
      </c>
      <c r="AJ99" s="51">
        <v>1038.4327884972997</v>
      </c>
      <c r="AK99" s="51">
        <v>1127.5639479860113</v>
      </c>
      <c r="AL99" s="51">
        <v>1155.9723113020955</v>
      </c>
      <c r="AM99" s="51">
        <v>1223.1294757582759</v>
      </c>
      <c r="AN99" s="88">
        <v>1144.0496911746727</v>
      </c>
      <c r="AO99" s="88">
        <v>1157.9111913466004</v>
      </c>
      <c r="AP99" s="88">
        <v>1118.4964794563996</v>
      </c>
    </row>
    <row r="100" spans="1:42" x14ac:dyDescent="0.2">
      <c r="A100" s="11" t="s">
        <v>12</v>
      </c>
      <c r="B100" s="9">
        <f t="shared" si="66"/>
        <v>676.4986883521417</v>
      </c>
      <c r="C100" s="9">
        <f t="shared" si="67"/>
        <v>736.54767657905325</v>
      </c>
      <c r="D100" s="9">
        <f t="shared" si="68"/>
        <v>863.80329120613408</v>
      </c>
      <c r="E100" s="9">
        <f t="shared" si="69"/>
        <v>738.95273977242539</v>
      </c>
      <c r="F100" s="9">
        <f t="shared" si="70"/>
        <v>814.11191242282518</v>
      </c>
      <c r="G100" s="9">
        <f t="shared" si="71"/>
        <v>810.99996975959084</v>
      </c>
      <c r="H100" s="9">
        <f t="shared" si="72"/>
        <v>876.98829157942157</v>
      </c>
      <c r="I100" s="9">
        <f t="shared" si="73"/>
        <v>842.99737690965321</v>
      </c>
      <c r="J100" s="9">
        <f t="shared" si="74"/>
        <v>975.57106943137956</v>
      </c>
      <c r="K100" s="9">
        <f t="shared" si="75"/>
        <v>1025.9901497377739</v>
      </c>
      <c r="L100" s="9">
        <f t="shared" si="76"/>
        <v>1057.2749780666561</v>
      </c>
      <c r="M100" s="9">
        <f t="shared" si="77"/>
        <v>1077.4759609006653</v>
      </c>
      <c r="N100" s="10">
        <f t="shared" si="78"/>
        <v>1085.043992952606</v>
      </c>
      <c r="O100" s="10">
        <f t="shared" si="79"/>
        <v>1105.260309187531</v>
      </c>
      <c r="P100" s="10">
        <f t="shared" si="80"/>
        <v>1168.0577387020244</v>
      </c>
      <c r="Q100" s="10">
        <f t="shared" si="81"/>
        <v>1164.1005718772128</v>
      </c>
      <c r="R100" s="10">
        <f t="shared" si="82"/>
        <v>1137.6308705935403</v>
      </c>
      <c r="S100" s="10">
        <f t="shared" si="83"/>
        <v>1214.7346357885078</v>
      </c>
      <c r="T100" s="10">
        <f t="shared" si="83"/>
        <v>1297.5812492636476</v>
      </c>
      <c r="W100" s="11" t="s">
        <v>12</v>
      </c>
      <c r="X100" s="51">
        <v>6062.4198399999996</v>
      </c>
      <c r="Y100" s="51">
        <v>6572.1213900000021</v>
      </c>
      <c r="Z100" s="51">
        <v>6766.991825000001</v>
      </c>
      <c r="AA100" s="51">
        <v>8165.0784349999994</v>
      </c>
      <c r="AB100" s="51">
        <v>8370.0968700000012</v>
      </c>
      <c r="AC100" s="51">
        <v>8731.032729999999</v>
      </c>
      <c r="AD100" s="51">
        <v>8872.3106850000077</v>
      </c>
      <c r="AE100" s="51">
        <v>10627.192095000008</v>
      </c>
      <c r="AF100" s="51">
        <v>10883.865925000015</v>
      </c>
      <c r="AG100" s="51">
        <v>12042.147435000006</v>
      </c>
      <c r="AH100" s="51">
        <v>13048.010059999997</v>
      </c>
      <c r="AI100" s="51">
        <v>13095.989722078926</v>
      </c>
      <c r="AJ100" s="51">
        <v>13019.00567553669</v>
      </c>
      <c r="AK100" s="51">
        <v>13771.77495608873</v>
      </c>
      <c r="AL100" s="51">
        <v>14974.355319861199</v>
      </c>
      <c r="AM100" s="51">
        <v>16172.89763261882</v>
      </c>
      <c r="AN100" s="88">
        <v>17535.418622224381</v>
      </c>
      <c r="AO100" s="88">
        <v>17469.263300755636</v>
      </c>
      <c r="AP100" s="88">
        <v>16757.172839112573</v>
      </c>
    </row>
    <row r="101" spans="1:42" x14ac:dyDescent="0.2">
      <c r="A101" s="11" t="s">
        <v>13</v>
      </c>
      <c r="B101" s="9">
        <f t="shared" si="66"/>
        <v>549.53887966290267</v>
      </c>
      <c r="C101" s="9">
        <f t="shared" si="67"/>
        <v>565.80852052538285</v>
      </c>
      <c r="D101" s="9">
        <f t="shared" si="68"/>
        <v>664.73996284455279</v>
      </c>
      <c r="E101" s="9">
        <f t="shared" si="69"/>
        <v>639.20159447676713</v>
      </c>
      <c r="F101" s="9">
        <f t="shared" si="70"/>
        <v>706.95879271444835</v>
      </c>
      <c r="G101" s="9">
        <f t="shared" si="71"/>
        <v>677.53376512836246</v>
      </c>
      <c r="H101" s="9">
        <f t="shared" si="72"/>
        <v>739.77493650083341</v>
      </c>
      <c r="I101" s="9">
        <f t="shared" si="73"/>
        <v>797.21801074775897</v>
      </c>
      <c r="J101" s="9">
        <f t="shared" si="74"/>
        <v>798.2951840165606</v>
      </c>
      <c r="K101" s="9">
        <f t="shared" si="75"/>
        <v>843.71960672521834</v>
      </c>
      <c r="L101" s="9">
        <f t="shared" si="76"/>
        <v>762.675348340906</v>
      </c>
      <c r="M101" s="9">
        <f t="shared" si="77"/>
        <v>741.64101753702801</v>
      </c>
      <c r="N101" s="10">
        <f t="shared" si="78"/>
        <v>1005.1187114276582</v>
      </c>
      <c r="O101" s="10">
        <f t="shared" si="79"/>
        <v>1159.0898244306038</v>
      </c>
      <c r="P101" s="10">
        <f t="shared" si="80"/>
        <v>1183.5759802774196</v>
      </c>
      <c r="Q101" s="10">
        <f t="shared" si="81"/>
        <v>1142.5230101689592</v>
      </c>
      <c r="R101" s="10">
        <f t="shared" si="82"/>
        <v>1266.0436477849903</v>
      </c>
      <c r="S101" s="10">
        <f t="shared" si="83"/>
        <v>1433.4006745604554</v>
      </c>
      <c r="T101" s="10">
        <f t="shared" si="83"/>
        <v>1341.7672827127512</v>
      </c>
      <c r="W101" s="11" t="s">
        <v>13</v>
      </c>
      <c r="X101" s="51">
        <v>2025.5287500000002</v>
      </c>
      <c r="Y101" s="51">
        <v>2035.1178149999998</v>
      </c>
      <c r="Z101" s="51">
        <v>2010.7414999999996</v>
      </c>
      <c r="AA101" s="51">
        <v>2020.3242000000005</v>
      </c>
      <c r="AB101" s="51">
        <v>1993.3975000000009</v>
      </c>
      <c r="AC101" s="51">
        <v>2155.7388799999999</v>
      </c>
      <c r="AD101" s="51">
        <v>2330.6191449999983</v>
      </c>
      <c r="AE101" s="51">
        <v>2583.0818699999991</v>
      </c>
      <c r="AF101" s="51">
        <v>2846.4338949999992</v>
      </c>
      <c r="AG101" s="51">
        <v>3128.8428749999998</v>
      </c>
      <c r="AH101" s="51">
        <v>3402.3821350000003</v>
      </c>
      <c r="AI101" s="51">
        <v>3419.1886691874988</v>
      </c>
      <c r="AJ101" s="51">
        <v>3127.0259858659847</v>
      </c>
      <c r="AK101" s="51">
        <v>3340.6191458440098</v>
      </c>
      <c r="AL101" s="51">
        <v>3598.6439895546869</v>
      </c>
      <c r="AM101" s="51">
        <v>3463.0745738458586</v>
      </c>
      <c r="AN101" s="88">
        <v>3895.8194714206602</v>
      </c>
      <c r="AO101" s="88">
        <v>3813.9231653373063</v>
      </c>
      <c r="AP101" s="88">
        <v>3931.7981007423105</v>
      </c>
    </row>
    <row r="102" spans="1:42" x14ac:dyDescent="0.2">
      <c r="A102" s="11" t="s">
        <v>14</v>
      </c>
      <c r="B102" s="9">
        <f t="shared" si="66"/>
        <v>884.18437002889209</v>
      </c>
      <c r="C102" s="9">
        <f t="shared" si="67"/>
        <v>904.93049363270916</v>
      </c>
      <c r="D102" s="9">
        <f t="shared" si="68"/>
        <v>977.91125270000555</v>
      </c>
      <c r="E102" s="9">
        <f t="shared" si="69"/>
        <v>840.91997740026761</v>
      </c>
      <c r="F102" s="9">
        <f t="shared" si="70"/>
        <v>837.47481271132392</v>
      </c>
      <c r="G102" s="9">
        <f t="shared" si="71"/>
        <v>875.79976327252882</v>
      </c>
      <c r="H102" s="9">
        <f t="shared" si="72"/>
        <v>914.00539367971703</v>
      </c>
      <c r="I102" s="9">
        <f t="shared" si="73"/>
        <v>991.06528947747802</v>
      </c>
      <c r="J102" s="9">
        <f t="shared" si="74"/>
        <v>957.87199566306197</v>
      </c>
      <c r="K102" s="9">
        <f t="shared" si="75"/>
        <v>1059.931928982797</v>
      </c>
      <c r="L102" s="9">
        <f t="shared" si="76"/>
        <v>1022.8168408977502</v>
      </c>
      <c r="M102" s="9">
        <f t="shared" si="77"/>
        <v>1032.4119263030502</v>
      </c>
      <c r="N102" s="10">
        <f t="shared" si="78"/>
        <v>1154.2657539141653</v>
      </c>
      <c r="O102" s="10">
        <f t="shared" si="79"/>
        <v>1180.6577798977164</v>
      </c>
      <c r="P102" s="10">
        <f t="shared" si="80"/>
        <v>1193.9071266226824</v>
      </c>
      <c r="Q102" s="10">
        <f t="shared" si="81"/>
        <v>1103.0754210163359</v>
      </c>
      <c r="R102" s="10">
        <f t="shared" si="82"/>
        <v>1153.7492934182349</v>
      </c>
      <c r="S102" s="10">
        <f t="shared" si="83"/>
        <v>1209.3121904081929</v>
      </c>
      <c r="T102" s="10">
        <f t="shared" si="83"/>
        <v>1353.4607493571152</v>
      </c>
      <c r="W102" s="11" t="s">
        <v>14</v>
      </c>
      <c r="X102" s="51">
        <v>1709.638285</v>
      </c>
      <c r="Y102" s="51">
        <v>1854.1330100000002</v>
      </c>
      <c r="Z102" s="51">
        <v>1656.2378799999999</v>
      </c>
      <c r="AA102" s="51">
        <v>1840.0306350000001</v>
      </c>
      <c r="AB102" s="51">
        <v>1757.1090349999999</v>
      </c>
      <c r="AC102" s="51">
        <v>1739.3545349999999</v>
      </c>
      <c r="AD102" s="51">
        <v>1901.523735</v>
      </c>
      <c r="AE102" s="51">
        <v>1970.989430000001</v>
      </c>
      <c r="AF102" s="51">
        <v>2094.4731749999996</v>
      </c>
      <c r="AG102" s="51">
        <v>1956.1834900000001</v>
      </c>
      <c r="AH102" s="51">
        <v>2102.7825550000002</v>
      </c>
      <c r="AI102" s="51">
        <v>2319.5151932641152</v>
      </c>
      <c r="AJ102" s="51">
        <v>2667.6862813119355</v>
      </c>
      <c r="AK102" s="51">
        <v>2678.998034004534</v>
      </c>
      <c r="AL102" s="51">
        <v>2839.2552258823271</v>
      </c>
      <c r="AM102" s="51">
        <v>2833.5682891010802</v>
      </c>
      <c r="AN102" s="88">
        <v>3012.9869249575354</v>
      </c>
      <c r="AO102" s="88">
        <v>3170.1549485238015</v>
      </c>
      <c r="AP102" s="88">
        <v>3139.1736676396454</v>
      </c>
    </row>
    <row r="103" spans="1:42" x14ac:dyDescent="0.2">
      <c r="A103" s="11" t="s">
        <v>15</v>
      </c>
      <c r="B103" s="9">
        <f t="shared" si="66"/>
        <v>850.10505989057538</v>
      </c>
      <c r="C103" s="9">
        <f t="shared" si="67"/>
        <v>832.64705442659636</v>
      </c>
      <c r="D103" s="9">
        <f t="shared" si="68"/>
        <v>893.22808163705372</v>
      </c>
      <c r="E103" s="9">
        <f t="shared" si="69"/>
        <v>846.13318452390263</v>
      </c>
      <c r="F103" s="9">
        <f t="shared" si="70"/>
        <v>906.31944274575415</v>
      </c>
      <c r="G103" s="9">
        <f t="shared" si="71"/>
        <v>834.18967274475881</v>
      </c>
      <c r="H103" s="9">
        <f t="shared" si="72"/>
        <v>919.95309274192346</v>
      </c>
      <c r="I103" s="9">
        <f t="shared" si="73"/>
        <v>701.63095521254638</v>
      </c>
      <c r="J103" s="9">
        <f t="shared" si="74"/>
        <v>904.62906101339934</v>
      </c>
      <c r="K103" s="9">
        <f t="shared" si="75"/>
        <v>985.70574064001357</v>
      </c>
      <c r="L103" s="9">
        <f t="shared" si="76"/>
        <v>930.64322864656981</v>
      </c>
      <c r="M103" s="9">
        <f t="shared" si="77"/>
        <v>1113.9468067606576</v>
      </c>
      <c r="N103" s="10">
        <f t="shared" si="78"/>
        <v>1003.4206314806478</v>
      </c>
      <c r="O103" s="10">
        <f t="shared" si="79"/>
        <v>1030.3066165598709</v>
      </c>
      <c r="P103" s="10">
        <f t="shared" si="80"/>
        <v>1033.6652716295882</v>
      </c>
      <c r="Q103" s="10">
        <f t="shared" si="81"/>
        <v>1126.4165957482392</v>
      </c>
      <c r="R103" s="10">
        <f t="shared" si="82"/>
        <v>1162.6020581163148</v>
      </c>
      <c r="S103" s="10">
        <f t="shared" si="83"/>
        <v>1285.5437399077518</v>
      </c>
      <c r="T103" s="10">
        <f t="shared" si="83"/>
        <v>1328.8141615330403</v>
      </c>
      <c r="W103" s="11" t="s">
        <v>15</v>
      </c>
      <c r="X103" s="51">
        <v>2371.6448649999988</v>
      </c>
      <c r="Y103" s="51">
        <v>2550.2398749999998</v>
      </c>
      <c r="Z103" s="51">
        <v>2742.808685</v>
      </c>
      <c r="AA103" s="51">
        <v>2926.8485450000003</v>
      </c>
      <c r="AB103" s="51">
        <v>3201.6100650000017</v>
      </c>
      <c r="AC103" s="51">
        <v>3412.3317549999992</v>
      </c>
      <c r="AD103" s="51">
        <v>3924.535509999997</v>
      </c>
      <c r="AE103" s="51">
        <v>4753.5269150000022</v>
      </c>
      <c r="AF103" s="51">
        <v>3708.1086099999984</v>
      </c>
      <c r="AG103" s="51">
        <v>4261.1767050000035</v>
      </c>
      <c r="AH103" s="51">
        <v>4266.8569950000001</v>
      </c>
      <c r="AI103" s="51">
        <v>4253.6138567945954</v>
      </c>
      <c r="AJ103" s="51">
        <v>4594.447950606057</v>
      </c>
      <c r="AK103" s="51">
        <v>4967.5993243318362</v>
      </c>
      <c r="AL103" s="51">
        <v>4786.1413760431933</v>
      </c>
      <c r="AM103" s="51">
        <v>4890.0047711302941</v>
      </c>
      <c r="AN103" s="88">
        <v>4871.1492264797398</v>
      </c>
      <c r="AO103" s="88">
        <v>4771.0760524701691</v>
      </c>
      <c r="AP103" s="88">
        <v>4572.2189965485341</v>
      </c>
    </row>
    <row r="104" spans="1:42" x14ac:dyDescent="0.2">
      <c r="AO104" s="93"/>
      <c r="AP104" s="93"/>
    </row>
    <row r="105" spans="1:42" x14ac:dyDescent="0.2">
      <c r="W105" s="54" t="s">
        <v>102</v>
      </c>
      <c r="AO105" s="93"/>
      <c r="AP105" s="93"/>
    </row>
  </sheetData>
  <mergeCells count="4">
    <mergeCell ref="R45:T45"/>
    <mergeCell ref="R24:T24"/>
    <mergeCell ref="R66:T66"/>
    <mergeCell ref="AN87:AP87"/>
  </mergeCells>
  <hyperlinks>
    <hyperlink ref="V1" location="obsah!A1" display="OBSAH"/>
    <hyperlink ref="AC45" r:id="rId1" display="https://csu.gov.cz/vydaje-na-vav?pocet=10&amp;start=0&amp;podskupiny=212&amp;razeni=-datumVydani"/>
    <hyperlink ref="AC66" r:id="rId2"/>
    <hyperlink ref="AC87" r:id="rId3" display="https://csu.gov.cz/pracovnici-ve-vav?pocet=10&amp;start=0&amp;skupiny=21&amp;razeni=-datumVydani"/>
    <hyperlink ref="AC64" r:id="rId4" display="https://apl.czso.cz/pll/rocenka/rocenka.indexnu_reg"/>
  </hyperlinks>
  <pageMargins left="0.51181102362204722" right="0.51181102362204722" top="0.78740157480314965" bottom="0.78740157480314965" header="0.31496062992125984" footer="0.31496062992125984"/>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P104"/>
  <sheetViews>
    <sheetView workbookViewId="0"/>
  </sheetViews>
  <sheetFormatPr defaultColWidth="9.140625" defaultRowHeight="14.25" x14ac:dyDescent="0.2"/>
  <cols>
    <col min="1" max="1" width="13.85546875" style="33" customWidth="1"/>
    <col min="2" max="20" width="8.140625" style="33" customWidth="1"/>
    <col min="21" max="22" width="9.140625" style="33"/>
    <col min="23" max="23" width="16.28515625" style="33" customWidth="1"/>
    <col min="24" max="16384" width="9.140625" style="33"/>
  </cols>
  <sheetData>
    <row r="1" spans="1:22" s="37" customFormat="1" ht="15" customHeight="1" x14ac:dyDescent="0.25">
      <c r="A1" s="35" t="s">
        <v>196</v>
      </c>
      <c r="B1" s="35"/>
      <c r="C1" s="35"/>
      <c r="D1" s="35"/>
      <c r="E1" s="35"/>
      <c r="F1" s="35"/>
      <c r="G1" s="35"/>
      <c r="H1" s="35"/>
      <c r="I1" s="35"/>
      <c r="J1" s="35"/>
      <c r="K1" s="35"/>
      <c r="L1" s="35"/>
      <c r="M1" s="35"/>
      <c r="N1" s="35"/>
      <c r="O1" s="35"/>
      <c r="P1" s="35"/>
      <c r="Q1" s="35"/>
      <c r="R1" s="35"/>
      <c r="S1" s="35"/>
      <c r="T1" s="35"/>
      <c r="V1" s="47" t="s">
        <v>29</v>
      </c>
    </row>
    <row r="2" spans="1:22" s="37" customFormat="1" ht="12" customHeight="1" x14ac:dyDescent="0.2">
      <c r="A2" s="1"/>
      <c r="B2" s="2"/>
      <c r="C2" s="2"/>
      <c r="D2" s="2"/>
      <c r="E2" s="2"/>
      <c r="F2" s="2"/>
      <c r="G2" s="2"/>
      <c r="H2" s="2"/>
      <c r="I2" s="2"/>
      <c r="J2" s="2"/>
      <c r="K2" s="2"/>
      <c r="L2" s="2"/>
      <c r="M2" s="2"/>
      <c r="N2" s="2"/>
      <c r="O2" s="2"/>
      <c r="P2" s="2"/>
      <c r="Q2" s="2"/>
      <c r="R2" s="2"/>
      <c r="S2" s="2"/>
      <c r="T2" s="2"/>
    </row>
    <row r="3" spans="1:22" ht="15" thickBot="1" x14ac:dyDescent="0.25">
      <c r="A3" s="3" t="s">
        <v>0</v>
      </c>
      <c r="B3" s="4"/>
      <c r="C3" s="4"/>
      <c r="D3" s="4"/>
      <c r="E3" s="4"/>
      <c r="F3" s="4"/>
      <c r="G3" s="4"/>
      <c r="H3" s="4"/>
      <c r="I3" s="4"/>
      <c r="J3" s="4"/>
      <c r="K3" s="4"/>
      <c r="L3" s="4"/>
      <c r="M3" s="4"/>
      <c r="N3" s="13"/>
      <c r="P3" s="13"/>
      <c r="Q3" s="13"/>
      <c r="R3" s="13"/>
      <c r="S3" s="13"/>
      <c r="T3" s="13" t="s">
        <v>26</v>
      </c>
    </row>
    <row r="4" spans="1:22"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1">
        <v>2021</v>
      </c>
      <c r="S4" s="42">
        <v>2022</v>
      </c>
      <c r="T4" s="42">
        <v>2023</v>
      </c>
    </row>
    <row r="5" spans="1:22" ht="17.25" customHeight="1" x14ac:dyDescent="0.2">
      <c r="A5" s="5" t="s">
        <v>1</v>
      </c>
      <c r="B5" s="6">
        <v>4829.0879100000002</v>
      </c>
      <c r="C5" s="6">
        <v>6054.9320100000014</v>
      </c>
      <c r="D5" s="6">
        <v>7183.7152100000003</v>
      </c>
      <c r="E5" s="6">
        <v>5954.2045399999988</v>
      </c>
      <c r="F5" s="6">
        <v>5588.022640000001</v>
      </c>
      <c r="G5" s="6">
        <v>6688.1168200000002</v>
      </c>
      <c r="H5" s="6">
        <v>11678.339500000002</v>
      </c>
      <c r="I5" s="6">
        <v>16866.011069999993</v>
      </c>
      <c r="J5" s="6">
        <v>17052.559519999999</v>
      </c>
      <c r="K5" s="6">
        <v>18011.243119999996</v>
      </c>
      <c r="L5" s="6">
        <v>18284.682819999995</v>
      </c>
      <c r="M5" s="6">
        <v>7428.9945866899634</v>
      </c>
      <c r="N5" s="7">
        <v>8483.9003426001891</v>
      </c>
      <c r="O5" s="7">
        <v>11047.286373063716</v>
      </c>
      <c r="P5" s="7">
        <v>10560.09895230873</v>
      </c>
      <c r="Q5" s="7">
        <v>11056.472751062201</v>
      </c>
      <c r="R5" s="7">
        <v>11006.704797633334</v>
      </c>
      <c r="S5" s="7">
        <v>11878.891261940758</v>
      </c>
      <c r="T5" s="7">
        <v>11942.365189358254</v>
      </c>
    </row>
    <row r="6" spans="1:22" ht="15" customHeight="1" x14ac:dyDescent="0.2">
      <c r="A6" s="8" t="s">
        <v>2</v>
      </c>
      <c r="B6" s="9">
        <v>1697.7245299999993</v>
      </c>
      <c r="C6" s="9">
        <v>2499.6306300000028</v>
      </c>
      <c r="D6" s="9">
        <v>3560.8178999999996</v>
      </c>
      <c r="E6" s="9">
        <v>2544.7090099999982</v>
      </c>
      <c r="F6" s="9">
        <v>2240.2893900000008</v>
      </c>
      <c r="G6" s="9">
        <v>2267.124859999999</v>
      </c>
      <c r="H6" s="9">
        <v>3168.2404499999989</v>
      </c>
      <c r="I6" s="9">
        <v>3422.3471999999997</v>
      </c>
      <c r="J6" s="9">
        <v>4449.236759999998</v>
      </c>
      <c r="K6" s="9">
        <v>5402.5515499999956</v>
      </c>
      <c r="L6" s="9">
        <v>7623.0361299999968</v>
      </c>
      <c r="M6" s="9">
        <v>2315.5605209174655</v>
      </c>
      <c r="N6" s="10">
        <v>2587.5608180366189</v>
      </c>
      <c r="O6" s="10">
        <v>3139.0442877938058</v>
      </c>
      <c r="P6" s="10">
        <v>3087.9526591683857</v>
      </c>
      <c r="Q6" s="10">
        <v>4667.9413329794506</v>
      </c>
      <c r="R6" s="10">
        <v>4627.5387945703551</v>
      </c>
      <c r="S6" s="10">
        <v>4446.1421700692435</v>
      </c>
      <c r="T6" s="10">
        <v>4182.789761127884</v>
      </c>
    </row>
    <row r="7" spans="1:22" ht="15" customHeight="1" x14ac:dyDescent="0.2">
      <c r="A7" s="11" t="s">
        <v>3</v>
      </c>
      <c r="B7" s="9">
        <v>730.45636000000013</v>
      </c>
      <c r="C7" s="9">
        <v>1239.5265399999996</v>
      </c>
      <c r="D7" s="9">
        <v>1343.20209</v>
      </c>
      <c r="E7" s="9">
        <v>733.16727999999989</v>
      </c>
      <c r="F7" s="9">
        <v>803.12528000000032</v>
      </c>
      <c r="G7" s="9">
        <v>1204.6635900000001</v>
      </c>
      <c r="H7" s="9">
        <v>1090.7602300000001</v>
      </c>
      <c r="I7" s="9">
        <v>1208.71136</v>
      </c>
      <c r="J7" s="9">
        <v>1768.3098299999992</v>
      </c>
      <c r="K7" s="9">
        <v>2071.0202300000001</v>
      </c>
      <c r="L7" s="9">
        <v>1749.9631400000007</v>
      </c>
      <c r="M7" s="9">
        <v>1891.6552922601045</v>
      </c>
      <c r="N7" s="10">
        <v>2258.167473510277</v>
      </c>
      <c r="O7" s="10">
        <v>3128.3767615250199</v>
      </c>
      <c r="P7" s="10">
        <v>2234.1557447042419</v>
      </c>
      <c r="Q7" s="10">
        <v>1900.559059463091</v>
      </c>
      <c r="R7" s="10">
        <v>1834.8825844834998</v>
      </c>
      <c r="S7" s="10">
        <v>2224.2600000000007</v>
      </c>
      <c r="T7" s="10">
        <v>2284.8678226025718</v>
      </c>
    </row>
    <row r="8" spans="1:22" ht="15" customHeight="1" x14ac:dyDescent="0.2">
      <c r="A8" s="11" t="s">
        <v>4</v>
      </c>
      <c r="B8" s="9">
        <v>339.19695999999993</v>
      </c>
      <c r="C8" s="9">
        <v>305.47679999999997</v>
      </c>
      <c r="D8" s="9">
        <v>221.3674</v>
      </c>
      <c r="E8" s="9">
        <v>279.61200000000002</v>
      </c>
      <c r="F8" s="9">
        <v>181.44300000000001</v>
      </c>
      <c r="G8" s="9">
        <v>242.09961999999999</v>
      </c>
      <c r="H8" s="9">
        <v>367.27524000000005</v>
      </c>
      <c r="I8" s="9">
        <v>562.52971000000014</v>
      </c>
      <c r="J8" s="9">
        <v>458.66900000000004</v>
      </c>
      <c r="K8" s="9">
        <v>310.15059999999994</v>
      </c>
      <c r="L8" s="9">
        <v>316.07499999999999</v>
      </c>
      <c r="M8" s="9">
        <v>356.73522299439998</v>
      </c>
      <c r="N8" s="10">
        <v>407.65260341207562</v>
      </c>
      <c r="O8" s="10">
        <v>684.33972670500077</v>
      </c>
      <c r="P8" s="10">
        <v>803.90299999999991</v>
      </c>
      <c r="Q8" s="10">
        <v>255.44305409317519</v>
      </c>
      <c r="R8" s="10">
        <v>248.32299999999998</v>
      </c>
      <c r="S8" s="10">
        <v>307.85200000000003</v>
      </c>
      <c r="T8" s="10">
        <v>227.74744022485206</v>
      </c>
    </row>
    <row r="9" spans="1:22" ht="15" customHeight="1" x14ac:dyDescent="0.2">
      <c r="A9" s="11" t="s">
        <v>5</v>
      </c>
      <c r="B9" s="9">
        <v>147.75937999999999</v>
      </c>
      <c r="C9" s="9">
        <v>116.15732</v>
      </c>
      <c r="D9" s="9">
        <v>87.885390000000015</v>
      </c>
      <c r="E9" s="9">
        <v>170.42500000000001</v>
      </c>
      <c r="F9" s="9">
        <v>70.990030000000004</v>
      </c>
      <c r="G9" s="9">
        <v>173.60914000000002</v>
      </c>
      <c r="H9" s="9">
        <v>446.5160600000001</v>
      </c>
      <c r="I9" s="9">
        <v>730.27530000000013</v>
      </c>
      <c r="J9" s="9">
        <v>1225.06549</v>
      </c>
      <c r="K9" s="9">
        <v>1373.16893</v>
      </c>
      <c r="L9" s="9">
        <v>1186.3199999999997</v>
      </c>
      <c r="M9" s="9">
        <v>287.87626683500451</v>
      </c>
      <c r="N9" s="10">
        <v>246.40584225644201</v>
      </c>
      <c r="O9" s="10">
        <v>524.52099999999996</v>
      </c>
      <c r="P9" s="10">
        <v>654.15304384409728</v>
      </c>
      <c r="Q9" s="10">
        <v>628.68200000000002</v>
      </c>
      <c r="R9" s="10">
        <v>265.96053576965204</v>
      </c>
      <c r="S9" s="10">
        <v>465.86000000000007</v>
      </c>
      <c r="T9" s="10">
        <v>322.37693634100191</v>
      </c>
    </row>
    <row r="10" spans="1:22" ht="15" customHeight="1" x14ac:dyDescent="0.2">
      <c r="A10" s="11" t="s">
        <v>6</v>
      </c>
      <c r="B10" s="9">
        <v>6.0347200000000001</v>
      </c>
      <c r="C10" s="9">
        <v>0.60199999999999998</v>
      </c>
      <c r="D10" s="9">
        <v>0.71299999999999997</v>
      </c>
      <c r="E10" s="9">
        <v>1.071</v>
      </c>
      <c r="F10" s="9">
        <v>10.257999999999999</v>
      </c>
      <c r="G10" s="9">
        <v>27.882999999999999</v>
      </c>
      <c r="H10" s="9">
        <v>30.896000000000001</v>
      </c>
      <c r="I10" s="9">
        <v>96.61687000000002</v>
      </c>
      <c r="J10" s="9">
        <v>6.3672799999999992</v>
      </c>
      <c r="K10" s="9">
        <v>16.472000000000001</v>
      </c>
      <c r="L10" s="9">
        <v>43.403059999999996</v>
      </c>
      <c r="M10" s="9">
        <v>18.905000000000001</v>
      </c>
      <c r="N10" s="10">
        <v>18.962</v>
      </c>
      <c r="O10" s="10">
        <v>23.448999999999998</v>
      </c>
      <c r="P10" s="10">
        <v>16.440000000000001</v>
      </c>
      <c r="Q10" s="10">
        <v>23.122</v>
      </c>
      <c r="R10" s="10">
        <v>20.051928912303602</v>
      </c>
      <c r="S10" s="10">
        <v>42.408000000000001</v>
      </c>
      <c r="T10" s="10">
        <v>56.558000000000007</v>
      </c>
    </row>
    <row r="11" spans="1:22" ht="15" customHeight="1" x14ac:dyDescent="0.2">
      <c r="A11" s="11" t="s">
        <v>7</v>
      </c>
      <c r="B11" s="9">
        <v>143.64095000000003</v>
      </c>
      <c r="C11" s="9">
        <v>79.446000000000026</v>
      </c>
      <c r="D11" s="9">
        <v>76.518929999999955</v>
      </c>
      <c r="E11" s="9">
        <v>96.787540000000007</v>
      </c>
      <c r="F11" s="9">
        <v>90.66346999999999</v>
      </c>
      <c r="G11" s="9">
        <v>97.96944000000002</v>
      </c>
      <c r="H11" s="9">
        <v>183.75586000000004</v>
      </c>
      <c r="I11" s="9">
        <v>189.24800000000005</v>
      </c>
      <c r="J11" s="9">
        <v>156.05287000000001</v>
      </c>
      <c r="K11" s="9">
        <v>316.91611</v>
      </c>
      <c r="L11" s="9">
        <v>217.71099999999998</v>
      </c>
      <c r="M11" s="9">
        <v>90.899735837153301</v>
      </c>
      <c r="N11" s="10">
        <v>64.800129609485197</v>
      </c>
      <c r="O11" s="10">
        <v>78.552059880006212</v>
      </c>
      <c r="P11" s="10">
        <v>124.73421968591529</v>
      </c>
      <c r="Q11" s="10">
        <v>190.02299999999994</v>
      </c>
      <c r="R11" s="10">
        <v>180.589</v>
      </c>
      <c r="S11" s="10">
        <v>205.75499999999997</v>
      </c>
      <c r="T11" s="10">
        <v>515.26660146465724</v>
      </c>
    </row>
    <row r="12" spans="1:22" ht="15" customHeight="1" x14ac:dyDescent="0.2">
      <c r="A12" s="11" t="s">
        <v>8</v>
      </c>
      <c r="B12" s="9">
        <v>183.71000000000006</v>
      </c>
      <c r="C12" s="9">
        <v>265.21499999999997</v>
      </c>
      <c r="D12" s="9">
        <v>125.05125000000001</v>
      </c>
      <c r="E12" s="9">
        <v>297.00499999999994</v>
      </c>
      <c r="F12" s="9">
        <v>197.28485999999995</v>
      </c>
      <c r="G12" s="9">
        <v>173.75397999999998</v>
      </c>
      <c r="H12" s="9">
        <v>263.53116</v>
      </c>
      <c r="I12" s="9">
        <v>1135.09283</v>
      </c>
      <c r="J12" s="9">
        <v>388.17372</v>
      </c>
      <c r="K12" s="9">
        <v>450.14800000000008</v>
      </c>
      <c r="L12" s="9">
        <v>331.40236000000004</v>
      </c>
      <c r="M12" s="9">
        <v>200.38642709398837</v>
      </c>
      <c r="N12" s="10">
        <v>134.90232364569496</v>
      </c>
      <c r="O12" s="10">
        <v>216.58737205409537</v>
      </c>
      <c r="P12" s="10">
        <v>193.7384150186829</v>
      </c>
      <c r="Q12" s="10">
        <v>112.34100000000001</v>
      </c>
      <c r="R12" s="10">
        <v>198.87517146167778</v>
      </c>
      <c r="S12" s="10">
        <v>263.89188908566786</v>
      </c>
      <c r="T12" s="10">
        <v>226.05562616636669</v>
      </c>
    </row>
    <row r="13" spans="1:22" ht="15" customHeight="1" x14ac:dyDescent="0.2">
      <c r="A13" s="11" t="s">
        <v>9</v>
      </c>
      <c r="B13" s="9">
        <v>119.21076000000002</v>
      </c>
      <c r="C13" s="9">
        <v>93.779000000000011</v>
      </c>
      <c r="D13" s="9">
        <v>217.154</v>
      </c>
      <c r="E13" s="9">
        <v>107.977</v>
      </c>
      <c r="F13" s="9">
        <v>75.124000000000009</v>
      </c>
      <c r="G13" s="9">
        <v>71.73317999999999</v>
      </c>
      <c r="H13" s="9">
        <v>126.60652000000003</v>
      </c>
      <c r="I13" s="9">
        <v>127.74963000000002</v>
      </c>
      <c r="J13" s="9">
        <v>220.20035000000001</v>
      </c>
      <c r="K13" s="9">
        <v>414.69051000000002</v>
      </c>
      <c r="L13" s="9">
        <v>184.25850999999997</v>
      </c>
      <c r="M13" s="9">
        <v>58.995000000000019</v>
      </c>
      <c r="N13" s="10">
        <v>85.738505639416388</v>
      </c>
      <c r="O13" s="10">
        <v>203.62253534913492</v>
      </c>
      <c r="P13" s="10">
        <v>251.4038713935696</v>
      </c>
      <c r="Q13" s="10">
        <v>200.69599999999997</v>
      </c>
      <c r="R13" s="10">
        <v>164.76387414006669</v>
      </c>
      <c r="S13" s="10">
        <v>181.40900000000008</v>
      </c>
      <c r="T13" s="10">
        <v>157.6273291925466</v>
      </c>
    </row>
    <row r="14" spans="1:22" ht="15" customHeight="1" x14ac:dyDescent="0.2">
      <c r="A14" s="11" t="s">
        <v>10</v>
      </c>
      <c r="B14" s="9">
        <v>267.02600000000001</v>
      </c>
      <c r="C14" s="9">
        <v>386.01499999999982</v>
      </c>
      <c r="D14" s="9">
        <v>270.63499999999999</v>
      </c>
      <c r="E14" s="9">
        <v>206.26100000000002</v>
      </c>
      <c r="F14" s="9">
        <v>170.5763300000001</v>
      </c>
      <c r="G14" s="9">
        <v>266.95390000000003</v>
      </c>
      <c r="H14" s="9">
        <v>399.75591999999995</v>
      </c>
      <c r="I14" s="9">
        <v>513.28264999999999</v>
      </c>
      <c r="J14" s="9">
        <v>504.56560999999999</v>
      </c>
      <c r="K14" s="9">
        <v>379.29161999999997</v>
      </c>
      <c r="L14" s="9">
        <v>391.19799999999998</v>
      </c>
      <c r="M14" s="9">
        <v>306.95999999999998</v>
      </c>
      <c r="N14" s="10">
        <v>435.39549221417167</v>
      </c>
      <c r="O14" s="10">
        <v>508.1644768250456</v>
      </c>
      <c r="P14" s="10">
        <v>335.96792569089109</v>
      </c>
      <c r="Q14" s="10">
        <v>179.12910913280058</v>
      </c>
      <c r="R14" s="10">
        <v>695.29466310423527</v>
      </c>
      <c r="S14" s="10">
        <v>270.04799999999994</v>
      </c>
      <c r="T14" s="10">
        <v>470.53493996462441</v>
      </c>
    </row>
    <row r="15" spans="1:22" ht="15" customHeight="1" x14ac:dyDescent="0.2">
      <c r="A15" s="11" t="s">
        <v>11</v>
      </c>
      <c r="B15" s="9">
        <v>136.17282000000003</v>
      </c>
      <c r="C15" s="9">
        <v>17.382020000000001</v>
      </c>
      <c r="D15" s="9">
        <v>44.324000000000005</v>
      </c>
      <c r="E15" s="9">
        <v>66.560249999999996</v>
      </c>
      <c r="F15" s="9">
        <v>73.323670000000021</v>
      </c>
      <c r="G15" s="9">
        <v>55.205940000000012</v>
      </c>
      <c r="H15" s="9">
        <v>86.58211</v>
      </c>
      <c r="I15" s="9">
        <v>82.12809</v>
      </c>
      <c r="J15" s="9">
        <v>126.75236</v>
      </c>
      <c r="K15" s="9">
        <v>252.68293</v>
      </c>
      <c r="L15" s="9">
        <v>343.61270999999999</v>
      </c>
      <c r="M15" s="9">
        <v>107.8651906801429</v>
      </c>
      <c r="N15" s="10">
        <v>66.940069164138379</v>
      </c>
      <c r="O15" s="10">
        <v>157.26690853836439</v>
      </c>
      <c r="P15" s="10">
        <v>124.974</v>
      </c>
      <c r="Q15" s="10">
        <v>51.783511479287291</v>
      </c>
      <c r="R15" s="10">
        <v>127.71799999999999</v>
      </c>
      <c r="S15" s="10">
        <v>151.71300000000002</v>
      </c>
      <c r="T15" s="10">
        <v>105.06550810406129</v>
      </c>
    </row>
    <row r="16" spans="1:22" ht="15" customHeight="1" x14ac:dyDescent="0.2">
      <c r="A16" s="11" t="s">
        <v>12</v>
      </c>
      <c r="B16" s="9">
        <v>573.99678000000017</v>
      </c>
      <c r="C16" s="9">
        <v>609.2793099999999</v>
      </c>
      <c r="D16" s="9">
        <v>636.00773000000027</v>
      </c>
      <c r="E16" s="9">
        <v>1038.8568499999997</v>
      </c>
      <c r="F16" s="9">
        <v>1236.2407700000003</v>
      </c>
      <c r="G16" s="9">
        <v>1438.0652400000004</v>
      </c>
      <c r="H16" s="9">
        <v>3411.120800000002</v>
      </c>
      <c r="I16" s="9">
        <v>5686.5172399999929</v>
      </c>
      <c r="J16" s="9">
        <v>5567.4786200000035</v>
      </c>
      <c r="K16" s="9">
        <v>4656.9528400000027</v>
      </c>
      <c r="L16" s="9">
        <v>3903.5037599999987</v>
      </c>
      <c r="M16" s="9">
        <v>857.55438451310795</v>
      </c>
      <c r="N16" s="10">
        <v>1359.5961964999528</v>
      </c>
      <c r="O16" s="10">
        <v>1253.3726934358647</v>
      </c>
      <c r="P16" s="10">
        <v>1258.8773677911993</v>
      </c>
      <c r="Q16" s="10">
        <v>1551.6232553528121</v>
      </c>
      <c r="R16" s="10">
        <v>1417.0471338697878</v>
      </c>
      <c r="S16" s="10">
        <v>1711.4603848490342</v>
      </c>
      <c r="T16" s="10">
        <v>1533.6240578872466</v>
      </c>
    </row>
    <row r="17" spans="1:20" ht="15" customHeight="1" x14ac:dyDescent="0.2">
      <c r="A17" s="11" t="s">
        <v>13</v>
      </c>
      <c r="B17" s="9">
        <v>233.42722999999998</v>
      </c>
      <c r="C17" s="9">
        <v>162.696</v>
      </c>
      <c r="D17" s="9">
        <v>175.18038999999999</v>
      </c>
      <c r="E17" s="9">
        <v>138.28409000000002</v>
      </c>
      <c r="F17" s="9">
        <v>209.77227000000002</v>
      </c>
      <c r="G17" s="9">
        <v>152.47452999999999</v>
      </c>
      <c r="H17" s="9">
        <v>409.33537999999999</v>
      </c>
      <c r="I17" s="9">
        <v>1498.6165699999997</v>
      </c>
      <c r="J17" s="9">
        <v>788.29800000000046</v>
      </c>
      <c r="K17" s="9">
        <v>737.18440999999996</v>
      </c>
      <c r="L17" s="9">
        <v>388.06699999999995</v>
      </c>
      <c r="M17" s="9">
        <v>297.28751030818347</v>
      </c>
      <c r="N17" s="10">
        <v>223.95951756857744</v>
      </c>
      <c r="O17" s="10">
        <v>283.48200000000003</v>
      </c>
      <c r="P17" s="10">
        <v>478.25696833399508</v>
      </c>
      <c r="Q17" s="10">
        <v>334.45519237642452</v>
      </c>
      <c r="R17" s="10">
        <v>223.48499999999999</v>
      </c>
      <c r="S17" s="10">
        <v>390.79607550623211</v>
      </c>
      <c r="T17" s="10">
        <v>455.56983259850824</v>
      </c>
    </row>
    <row r="18" spans="1:20" ht="15" customHeight="1" x14ac:dyDescent="0.2">
      <c r="A18" s="11" t="s">
        <v>14</v>
      </c>
      <c r="B18" s="9">
        <v>93.377420000000029</v>
      </c>
      <c r="C18" s="9">
        <v>81.875719999999973</v>
      </c>
      <c r="D18" s="9">
        <v>123.31525999999999</v>
      </c>
      <c r="E18" s="9">
        <v>92.231000000000051</v>
      </c>
      <c r="F18" s="9">
        <v>85.440000000000012</v>
      </c>
      <c r="G18" s="9">
        <v>263.44205999999997</v>
      </c>
      <c r="H18" s="9">
        <v>379.85356000000002</v>
      </c>
      <c r="I18" s="9">
        <v>363.65356999999995</v>
      </c>
      <c r="J18" s="9">
        <v>247.83570999999998</v>
      </c>
      <c r="K18" s="9">
        <v>675.33881000000031</v>
      </c>
      <c r="L18" s="9">
        <v>382.61241000000012</v>
      </c>
      <c r="M18" s="9">
        <v>227.18806680308006</v>
      </c>
      <c r="N18" s="10">
        <v>276.55704669306795</v>
      </c>
      <c r="O18" s="10">
        <v>366.62655095738296</v>
      </c>
      <c r="P18" s="10">
        <v>397.14044789702075</v>
      </c>
      <c r="Q18" s="10">
        <v>495.59110799728938</v>
      </c>
      <c r="R18" s="10">
        <v>363.90100000000007</v>
      </c>
      <c r="S18" s="10">
        <v>471.01099999999997</v>
      </c>
      <c r="T18" s="10">
        <v>689.91721235221735</v>
      </c>
    </row>
    <row r="19" spans="1:20" ht="15" customHeight="1" x14ac:dyDescent="0.2">
      <c r="A19" s="11" t="s">
        <v>15</v>
      </c>
      <c r="B19" s="9">
        <v>157.35399999999998</v>
      </c>
      <c r="C19" s="9">
        <v>197.85066999999998</v>
      </c>
      <c r="D19" s="9">
        <v>301.54286999999999</v>
      </c>
      <c r="E19" s="9">
        <v>181.25752</v>
      </c>
      <c r="F19" s="9">
        <v>143.49156999999997</v>
      </c>
      <c r="G19" s="9">
        <v>253.13834000000008</v>
      </c>
      <c r="H19" s="9">
        <v>1314.1102100000001</v>
      </c>
      <c r="I19" s="9">
        <v>1249.2420500000001</v>
      </c>
      <c r="J19" s="9">
        <v>1145.5539199999998</v>
      </c>
      <c r="K19" s="9">
        <v>954.67457999999999</v>
      </c>
      <c r="L19" s="9">
        <v>1223.5197399999997</v>
      </c>
      <c r="M19" s="9">
        <v>411.1259684473323</v>
      </c>
      <c r="N19" s="10">
        <v>317.26232435027208</v>
      </c>
      <c r="O19" s="10">
        <v>479.88099999999991</v>
      </c>
      <c r="P19" s="10">
        <v>598.40128878073381</v>
      </c>
      <c r="Q19" s="10">
        <v>465.08312818786959</v>
      </c>
      <c r="R19" s="10">
        <v>638.27411132175428</v>
      </c>
      <c r="S19" s="10">
        <v>746.28474243057894</v>
      </c>
      <c r="T19" s="10">
        <v>714.36412133171689</v>
      </c>
    </row>
    <row r="20" spans="1:20" ht="7.5" customHeight="1" x14ac:dyDescent="0.2"/>
    <row r="21" spans="1:20" ht="25.5" customHeight="1" x14ac:dyDescent="0.2">
      <c r="A21" s="122" t="s">
        <v>176</v>
      </c>
      <c r="B21" s="122"/>
      <c r="C21" s="122"/>
      <c r="D21" s="122"/>
      <c r="E21" s="122"/>
      <c r="F21" s="122"/>
      <c r="G21" s="122"/>
      <c r="H21" s="122"/>
      <c r="I21" s="122"/>
      <c r="J21" s="122"/>
      <c r="K21" s="122"/>
      <c r="L21" s="122"/>
      <c r="M21" s="122"/>
      <c r="N21" s="122"/>
      <c r="O21" s="122"/>
      <c r="P21" s="122"/>
      <c r="Q21" s="122"/>
      <c r="R21" s="122"/>
      <c r="S21" s="122"/>
      <c r="T21" s="122"/>
    </row>
    <row r="23" spans="1:20" x14ac:dyDescent="0.2">
      <c r="A23" s="35" t="s">
        <v>197</v>
      </c>
      <c r="B23" s="37"/>
      <c r="C23" s="37"/>
      <c r="D23" s="37"/>
      <c r="E23" s="37"/>
      <c r="F23" s="37"/>
      <c r="G23" s="37"/>
      <c r="H23" s="37"/>
      <c r="I23" s="37"/>
      <c r="J23" s="37"/>
      <c r="K23" s="37"/>
      <c r="L23" s="37"/>
      <c r="M23" s="37"/>
      <c r="N23" s="37"/>
      <c r="O23" s="37"/>
      <c r="P23" s="37"/>
      <c r="Q23" s="37"/>
      <c r="R23" s="37"/>
      <c r="S23" s="37"/>
      <c r="T23" s="37"/>
    </row>
    <row r="24" spans="1:20" x14ac:dyDescent="0.2">
      <c r="A24" s="35"/>
      <c r="B24" s="37"/>
      <c r="C24" s="37"/>
      <c r="D24" s="37"/>
      <c r="E24" s="37"/>
      <c r="F24" s="37"/>
      <c r="G24" s="37"/>
      <c r="H24" s="37"/>
      <c r="I24" s="37"/>
      <c r="J24" s="37"/>
      <c r="K24" s="37"/>
      <c r="L24" s="37"/>
      <c r="M24" s="37"/>
      <c r="N24" s="37"/>
      <c r="O24" s="37"/>
      <c r="P24" s="37"/>
      <c r="Q24" s="37"/>
      <c r="R24" s="37"/>
      <c r="S24" s="37"/>
      <c r="T24" s="37"/>
    </row>
    <row r="25" spans="1:20" ht="15" thickBot="1" x14ac:dyDescent="0.25">
      <c r="A25" s="3" t="s">
        <v>0</v>
      </c>
      <c r="B25" s="4"/>
      <c r="C25" s="4"/>
      <c r="D25" s="4"/>
      <c r="E25" s="4"/>
      <c r="F25" s="4"/>
      <c r="G25" s="4"/>
      <c r="H25" s="4"/>
      <c r="I25" s="4"/>
      <c r="J25" s="4"/>
      <c r="K25" s="4"/>
      <c r="L25" s="4"/>
      <c r="M25" s="4"/>
      <c r="N25" s="12"/>
      <c r="P25" s="12"/>
      <c r="Q25" s="12"/>
      <c r="R25" s="12"/>
      <c r="S25" s="128" t="s">
        <v>23</v>
      </c>
      <c r="T25" s="128"/>
    </row>
    <row r="26" spans="1:20" ht="18" customHeight="1" thickBot="1" x14ac:dyDescent="0.25">
      <c r="A26" s="34" t="s">
        <v>24</v>
      </c>
      <c r="B26" s="41">
        <v>2005</v>
      </c>
      <c r="C26" s="41">
        <v>2006</v>
      </c>
      <c r="D26" s="41">
        <v>2007</v>
      </c>
      <c r="E26" s="41">
        <v>2008</v>
      </c>
      <c r="F26" s="41">
        <v>2009</v>
      </c>
      <c r="G26" s="41">
        <v>2010</v>
      </c>
      <c r="H26" s="41">
        <v>2011</v>
      </c>
      <c r="I26" s="41">
        <v>2012</v>
      </c>
      <c r="J26" s="41">
        <v>2013</v>
      </c>
      <c r="K26" s="41">
        <v>2014</v>
      </c>
      <c r="L26" s="41">
        <v>2015</v>
      </c>
      <c r="M26" s="41">
        <v>2016</v>
      </c>
      <c r="N26" s="42">
        <v>2017</v>
      </c>
      <c r="O26" s="42">
        <v>2018</v>
      </c>
      <c r="P26" s="42">
        <v>2019</v>
      </c>
      <c r="Q26" s="42">
        <v>2020</v>
      </c>
      <c r="R26" s="42">
        <v>2021</v>
      </c>
      <c r="S26" s="42">
        <v>2022</v>
      </c>
      <c r="T26" s="42">
        <v>2023</v>
      </c>
    </row>
    <row r="27" spans="1:20" ht="22.5" x14ac:dyDescent="0.2">
      <c r="A27" s="5" t="s">
        <v>1</v>
      </c>
      <c r="B27" s="48">
        <f>B5/B$5*100</f>
        <v>100</v>
      </c>
      <c r="C27" s="48">
        <f t="shared" ref="C27:S27" si="0">C5/C$5*100</f>
        <v>100</v>
      </c>
      <c r="D27" s="48">
        <f t="shared" si="0"/>
        <v>100</v>
      </c>
      <c r="E27" s="48">
        <f t="shared" si="0"/>
        <v>100</v>
      </c>
      <c r="F27" s="48">
        <f t="shared" si="0"/>
        <v>100</v>
      </c>
      <c r="G27" s="48">
        <f t="shared" si="0"/>
        <v>100</v>
      </c>
      <c r="H27" s="48">
        <f t="shared" si="0"/>
        <v>100</v>
      </c>
      <c r="I27" s="48">
        <f t="shared" si="0"/>
        <v>100</v>
      </c>
      <c r="J27" s="48">
        <f t="shared" si="0"/>
        <v>100</v>
      </c>
      <c r="K27" s="48">
        <f t="shared" si="0"/>
        <v>100</v>
      </c>
      <c r="L27" s="48">
        <f t="shared" si="0"/>
        <v>100</v>
      </c>
      <c r="M27" s="48">
        <f t="shared" si="0"/>
        <v>100</v>
      </c>
      <c r="N27" s="59">
        <f t="shared" si="0"/>
        <v>100</v>
      </c>
      <c r="O27" s="59">
        <f t="shared" si="0"/>
        <v>100</v>
      </c>
      <c r="P27" s="59">
        <f t="shared" si="0"/>
        <v>100</v>
      </c>
      <c r="Q27" s="59">
        <f t="shared" si="0"/>
        <v>100</v>
      </c>
      <c r="R27" s="59">
        <f t="shared" si="0"/>
        <v>100</v>
      </c>
      <c r="S27" s="59">
        <f t="shared" si="0"/>
        <v>100</v>
      </c>
      <c r="T27" s="59">
        <f t="shared" ref="T27" si="1">T5/T$5*100</f>
        <v>100</v>
      </c>
    </row>
    <row r="28" spans="1:20" x14ac:dyDescent="0.2">
      <c r="A28" s="8" t="s">
        <v>2</v>
      </c>
      <c r="B28" s="24">
        <f>B6/B$5*100</f>
        <v>35.156215037717118</v>
      </c>
      <c r="C28" s="24">
        <f t="shared" ref="C28:S28" si="2">C6/C$5*100</f>
        <v>41.282554880413961</v>
      </c>
      <c r="D28" s="24">
        <f t="shared" si="2"/>
        <v>49.567915708061591</v>
      </c>
      <c r="E28" s="24">
        <f t="shared" si="2"/>
        <v>42.738018032548119</v>
      </c>
      <c r="F28" s="24">
        <f t="shared" si="2"/>
        <v>40.09091469965842</v>
      </c>
      <c r="G28" s="24">
        <f t="shared" si="2"/>
        <v>33.897805929771408</v>
      </c>
      <c r="H28" s="24">
        <f t="shared" si="2"/>
        <v>27.129203171392628</v>
      </c>
      <c r="I28" s="24">
        <f t="shared" si="2"/>
        <v>20.291384760723989</v>
      </c>
      <c r="J28" s="24">
        <f t="shared" si="2"/>
        <v>26.091313475737969</v>
      </c>
      <c r="K28" s="24">
        <f t="shared" si="2"/>
        <v>29.995439592955741</v>
      </c>
      <c r="L28" s="24">
        <f t="shared" si="2"/>
        <v>41.690830544032373</v>
      </c>
      <c r="M28" s="24">
        <f t="shared" si="2"/>
        <v>31.169231500936906</v>
      </c>
      <c r="N28" s="25">
        <f t="shared" si="2"/>
        <v>30.499660693133158</v>
      </c>
      <c r="O28" s="25">
        <f t="shared" si="2"/>
        <v>28.414618593102176</v>
      </c>
      <c r="P28" s="25">
        <f t="shared" si="2"/>
        <v>29.241701930200886</v>
      </c>
      <c r="Q28" s="25">
        <f t="shared" si="2"/>
        <v>42.219082324704317</v>
      </c>
      <c r="R28" s="25">
        <f t="shared" si="2"/>
        <v>42.042908205963428</v>
      </c>
      <c r="S28" s="25">
        <f t="shared" si="2"/>
        <v>37.428932313863427</v>
      </c>
      <c r="T28" s="25">
        <f t="shared" ref="T28" si="3">T6/T$5*100</f>
        <v>35.024801995295995</v>
      </c>
    </row>
    <row r="29" spans="1:20" x14ac:dyDescent="0.2">
      <c r="A29" s="11" t="s">
        <v>3</v>
      </c>
      <c r="B29" s="24">
        <f t="shared" ref="B29:B41" si="4">B7/B$5*100</f>
        <v>15.126176487435286</v>
      </c>
      <c r="C29" s="24">
        <f t="shared" ref="C29:S29" si="5">C7/C$5*100</f>
        <v>20.471353566858618</v>
      </c>
      <c r="D29" s="24">
        <f t="shared" si="5"/>
        <v>18.697874995520596</v>
      </c>
      <c r="E29" s="24">
        <f t="shared" si="5"/>
        <v>12.313437925664543</v>
      </c>
      <c r="F29" s="24">
        <f t="shared" si="5"/>
        <v>14.372262457404791</v>
      </c>
      <c r="G29" s="24">
        <f t="shared" si="5"/>
        <v>18.011999826282938</v>
      </c>
      <c r="H29" s="24">
        <f t="shared" si="5"/>
        <v>9.3400284346931333</v>
      </c>
      <c r="I29" s="24">
        <f t="shared" si="5"/>
        <v>7.166551444697947</v>
      </c>
      <c r="J29" s="24">
        <f t="shared" si="5"/>
        <v>10.369761958174355</v>
      </c>
      <c r="K29" s="24">
        <f t="shared" si="5"/>
        <v>11.498485785805109</v>
      </c>
      <c r="L29" s="24">
        <f t="shared" si="5"/>
        <v>9.5706507858362801</v>
      </c>
      <c r="M29" s="24">
        <f t="shared" si="5"/>
        <v>25.463140000791736</v>
      </c>
      <c r="N29" s="25">
        <f t="shared" si="5"/>
        <v>26.617090987872004</v>
      </c>
      <c r="O29" s="25">
        <f t="shared" si="5"/>
        <v>28.31805618032001</v>
      </c>
      <c r="P29" s="25">
        <f t="shared" si="5"/>
        <v>21.156579638070472</v>
      </c>
      <c r="Q29" s="25">
        <f t="shared" si="5"/>
        <v>17.189560380189995</v>
      </c>
      <c r="R29" s="25">
        <f t="shared" si="5"/>
        <v>16.670589592609378</v>
      </c>
      <c r="S29" s="25">
        <f t="shared" si="5"/>
        <v>18.72447479274765</v>
      </c>
      <c r="T29" s="25">
        <f t="shared" ref="T29" si="6">T7/T$5*100</f>
        <v>19.132456480552104</v>
      </c>
    </row>
    <row r="30" spans="1:20" x14ac:dyDescent="0.2">
      <c r="A30" s="11" t="s">
        <v>4</v>
      </c>
      <c r="B30" s="24">
        <f t="shared" si="4"/>
        <v>7.0240377959903384</v>
      </c>
      <c r="C30" s="24">
        <f t="shared" ref="C30:S30" si="7">C8/C$5*100</f>
        <v>5.0450905063094158</v>
      </c>
      <c r="D30" s="24">
        <f t="shared" si="7"/>
        <v>3.0815169244438909</v>
      </c>
      <c r="E30" s="24">
        <f t="shared" si="7"/>
        <v>4.6960429075216163</v>
      </c>
      <c r="F30" s="24">
        <f t="shared" si="7"/>
        <v>3.2469982977735388</v>
      </c>
      <c r="G30" s="24">
        <f t="shared" si="7"/>
        <v>3.6198473578695647</v>
      </c>
      <c r="H30" s="24">
        <f t="shared" si="7"/>
        <v>3.1449268964992836</v>
      </c>
      <c r="I30" s="24">
        <f t="shared" si="7"/>
        <v>3.3352860238576874</v>
      </c>
      <c r="J30" s="24">
        <f t="shared" si="7"/>
        <v>2.6897369832490701</v>
      </c>
      <c r="K30" s="24">
        <f t="shared" si="7"/>
        <v>1.7219833075019866</v>
      </c>
      <c r="L30" s="24">
        <f t="shared" si="7"/>
        <v>1.728632665447571</v>
      </c>
      <c r="M30" s="24">
        <f t="shared" si="7"/>
        <v>4.8019313896598987</v>
      </c>
      <c r="N30" s="25">
        <f t="shared" si="7"/>
        <v>4.8050140495537246</v>
      </c>
      <c r="O30" s="25">
        <f t="shared" si="7"/>
        <v>6.1946409606399531</v>
      </c>
      <c r="P30" s="25">
        <f t="shared" si="7"/>
        <v>7.6126464688500333</v>
      </c>
      <c r="Q30" s="25">
        <f t="shared" si="7"/>
        <v>2.3103485157021222</v>
      </c>
      <c r="R30" s="25">
        <f t="shared" si="7"/>
        <v>2.2561066601276933</v>
      </c>
      <c r="S30" s="25">
        <f t="shared" si="7"/>
        <v>2.5915886694437473</v>
      </c>
      <c r="T30" s="25">
        <f t="shared" ref="T30" si="8">T8/T$5*100</f>
        <v>1.9070547300613114</v>
      </c>
    </row>
    <row r="31" spans="1:20" x14ac:dyDescent="0.2">
      <c r="A31" s="11" t="s">
        <v>5</v>
      </c>
      <c r="B31" s="24">
        <f t="shared" si="4"/>
        <v>3.0597782180362088</v>
      </c>
      <c r="C31" s="24">
        <f t="shared" ref="C31:S31" si="9">C9/C$5*100</f>
        <v>1.9183918136183988</v>
      </c>
      <c r="D31" s="24">
        <f t="shared" si="9"/>
        <v>1.2233974681744102</v>
      </c>
      <c r="E31" s="24">
        <f t="shared" si="9"/>
        <v>2.8622631092884836</v>
      </c>
      <c r="F31" s="24">
        <f t="shared" si="9"/>
        <v>1.2703962487882832</v>
      </c>
      <c r="G31" s="24">
        <f t="shared" si="9"/>
        <v>2.5957851017321198</v>
      </c>
      <c r="H31" s="24">
        <f t="shared" si="9"/>
        <v>3.8234550382783441</v>
      </c>
      <c r="I31" s="24">
        <f t="shared" si="9"/>
        <v>4.3298637536113063</v>
      </c>
      <c r="J31" s="24">
        <f t="shared" si="9"/>
        <v>7.1840563791212038</v>
      </c>
      <c r="K31" s="24">
        <f t="shared" si="9"/>
        <v>7.6239542204347321</v>
      </c>
      <c r="L31" s="24">
        <f t="shared" si="9"/>
        <v>6.4880534799454619</v>
      </c>
      <c r="M31" s="24">
        <f t="shared" si="9"/>
        <v>3.8750367021504273</v>
      </c>
      <c r="N31" s="25">
        <f t="shared" si="9"/>
        <v>2.904393407583596</v>
      </c>
      <c r="O31" s="25">
        <f t="shared" si="9"/>
        <v>4.747962370912413</v>
      </c>
      <c r="P31" s="25">
        <f t="shared" si="9"/>
        <v>6.1945730508621919</v>
      </c>
      <c r="Q31" s="25">
        <f t="shared" si="9"/>
        <v>5.6860991217981534</v>
      </c>
      <c r="R31" s="25">
        <f t="shared" si="9"/>
        <v>2.4163502216107311</v>
      </c>
      <c r="S31" s="25">
        <f t="shared" si="9"/>
        <v>3.9217464806045244</v>
      </c>
      <c r="T31" s="25">
        <f t="shared" ref="T31" si="10">T9/T$5*100</f>
        <v>2.6994396104070693</v>
      </c>
    </row>
    <row r="32" spans="1:20" x14ac:dyDescent="0.2">
      <c r="A32" s="11" t="s">
        <v>6</v>
      </c>
      <c r="B32" s="24">
        <f t="shared" si="4"/>
        <v>0.1249660414651677</v>
      </c>
      <c r="C32" s="24">
        <f t="shared" ref="C32:S32" si="11">C10/C$5*100</f>
        <v>9.942308171351371E-3</v>
      </c>
      <c r="D32" s="24">
        <f t="shared" si="11"/>
        <v>9.9252264205501525E-3</v>
      </c>
      <c r="E32" s="24">
        <f t="shared" si="11"/>
        <v>1.7987289365104683E-2</v>
      </c>
      <c r="F32" s="24">
        <f t="shared" si="11"/>
        <v>0.1835711961252898</v>
      </c>
      <c r="G32" s="24">
        <f t="shared" si="11"/>
        <v>0.41690360306834473</v>
      </c>
      <c r="H32" s="24">
        <f t="shared" si="11"/>
        <v>0.26455815914582714</v>
      </c>
      <c r="I32" s="24">
        <f t="shared" si="11"/>
        <v>0.57284955879019273</v>
      </c>
      <c r="J32" s="24">
        <f t="shared" si="11"/>
        <v>3.7339145437564197E-2</v>
      </c>
      <c r="K32" s="24">
        <f t="shared" si="11"/>
        <v>9.1453987324779412E-2</v>
      </c>
      <c r="L32" s="24">
        <f t="shared" si="11"/>
        <v>0.23737387422725886</v>
      </c>
      <c r="M32" s="24">
        <f t="shared" si="11"/>
        <v>0.25447588875445992</v>
      </c>
      <c r="N32" s="25">
        <f t="shared" si="11"/>
        <v>0.22350569000423254</v>
      </c>
      <c r="O32" s="25">
        <f t="shared" si="11"/>
        <v>0.21226027105783213</v>
      </c>
      <c r="P32" s="25">
        <f t="shared" si="11"/>
        <v>0.15568035938153554</v>
      </c>
      <c r="Q32" s="25">
        <f t="shared" si="11"/>
        <v>0.20912636896589518</v>
      </c>
      <c r="R32" s="25">
        <f t="shared" si="11"/>
        <v>0.18217921967540343</v>
      </c>
      <c r="S32" s="25">
        <f t="shared" si="11"/>
        <v>0.35700301538976653</v>
      </c>
      <c r="T32" s="25">
        <f t="shared" ref="T32" si="12">T10/T$5*100</f>
        <v>0.47359127863882766</v>
      </c>
    </row>
    <row r="33" spans="1:42" x14ac:dyDescent="0.2">
      <c r="A33" s="11" t="s">
        <v>7</v>
      </c>
      <c r="B33" s="24">
        <f t="shared" si="4"/>
        <v>2.9744944113059235</v>
      </c>
      <c r="C33" s="24">
        <f t="shared" ref="C33:S33" si="13">C11/C$5*100</f>
        <v>1.3120874003009657</v>
      </c>
      <c r="D33" s="24">
        <f t="shared" si="13"/>
        <v>1.0651720977674999</v>
      </c>
      <c r="E33" s="24">
        <f t="shared" si="13"/>
        <v>1.6255326693899574</v>
      </c>
      <c r="F33" s="24">
        <f t="shared" si="13"/>
        <v>1.6224606777899522</v>
      </c>
      <c r="G33" s="24">
        <f t="shared" si="13"/>
        <v>1.4648284806723819</v>
      </c>
      <c r="H33" s="24">
        <f t="shared" si="13"/>
        <v>1.5734759209560572</v>
      </c>
      <c r="I33" s="24">
        <f t="shared" si="13"/>
        <v>1.1220673294625088</v>
      </c>
      <c r="J33" s="24">
        <f t="shared" si="13"/>
        <v>0.9151287219785057</v>
      </c>
      <c r="K33" s="24">
        <f t="shared" si="13"/>
        <v>1.7595460118357453</v>
      </c>
      <c r="L33" s="24">
        <f t="shared" si="13"/>
        <v>1.1906741951348765</v>
      </c>
      <c r="M33" s="24">
        <f t="shared" si="13"/>
        <v>1.2235805905689086</v>
      </c>
      <c r="N33" s="25">
        <f t="shared" si="13"/>
        <v>0.76380116447271851</v>
      </c>
      <c r="O33" s="25">
        <f t="shared" si="13"/>
        <v>0.7110529882844121</v>
      </c>
      <c r="P33" s="25">
        <f t="shared" si="13"/>
        <v>1.1811841939098964</v>
      </c>
      <c r="Q33" s="25">
        <f t="shared" si="13"/>
        <v>1.7186584209846159</v>
      </c>
      <c r="R33" s="25">
        <f t="shared" si="13"/>
        <v>1.6407181197303513</v>
      </c>
      <c r="S33" s="25">
        <f t="shared" si="13"/>
        <v>1.7321060986493446</v>
      </c>
      <c r="T33" s="25">
        <f t="shared" ref="T33" si="14">T11/T$5*100</f>
        <v>4.3146109945105948</v>
      </c>
    </row>
    <row r="34" spans="1:42" x14ac:dyDescent="0.2">
      <c r="A34" s="11" t="s">
        <v>8</v>
      </c>
      <c r="B34" s="24">
        <f t="shared" si="4"/>
        <v>3.8042380553805253</v>
      </c>
      <c r="C34" s="24">
        <f t="shared" ref="C34:S34" si="15">C12/C$5*100</f>
        <v>4.3801482751909528</v>
      </c>
      <c r="D34" s="24">
        <f t="shared" si="15"/>
        <v>1.7407601268202277</v>
      </c>
      <c r="E34" s="24">
        <f t="shared" si="15"/>
        <v>4.9881558150167278</v>
      </c>
      <c r="F34" s="24">
        <f t="shared" si="15"/>
        <v>3.5304950017167416</v>
      </c>
      <c r="G34" s="24">
        <f t="shared" si="15"/>
        <v>2.5979507337612557</v>
      </c>
      <c r="H34" s="24">
        <f t="shared" si="15"/>
        <v>2.2565807407808274</v>
      </c>
      <c r="I34" s="24">
        <f t="shared" si="15"/>
        <v>6.7300609805659315</v>
      </c>
      <c r="J34" s="24">
        <f t="shared" si="15"/>
        <v>2.276336989439812</v>
      </c>
      <c r="K34" s="24">
        <f t="shared" si="15"/>
        <v>2.4992611392833175</v>
      </c>
      <c r="L34" s="24">
        <f t="shared" si="15"/>
        <v>1.8124588939410442</v>
      </c>
      <c r="M34" s="24">
        <f t="shared" si="15"/>
        <v>2.6973559444101283</v>
      </c>
      <c r="N34" s="25">
        <f t="shared" si="15"/>
        <v>1.5900979289951138</v>
      </c>
      <c r="O34" s="25">
        <f t="shared" si="15"/>
        <v>1.9605481811550953</v>
      </c>
      <c r="P34" s="25">
        <f t="shared" si="15"/>
        <v>1.8346268902747955</v>
      </c>
      <c r="Q34" s="25">
        <f t="shared" si="15"/>
        <v>1.0160654535073796</v>
      </c>
      <c r="R34" s="25">
        <f t="shared" si="15"/>
        <v>1.8068547773211832</v>
      </c>
      <c r="S34" s="25">
        <f t="shared" si="15"/>
        <v>2.221519527930703</v>
      </c>
      <c r="T34" s="25">
        <f t="shared" ref="T34" si="16">T12/T$5*100</f>
        <v>1.8928882393230033</v>
      </c>
    </row>
    <row r="35" spans="1:42" x14ac:dyDescent="0.2">
      <c r="A35" s="11" t="s">
        <v>9</v>
      </c>
      <c r="B35" s="24">
        <f t="shared" si="4"/>
        <v>2.4685978433554761</v>
      </c>
      <c r="C35" s="24">
        <f t="shared" ref="C35:S35" si="17">C13/C$5*100</f>
        <v>1.5488035182743527</v>
      </c>
      <c r="D35" s="24">
        <f t="shared" si="17"/>
        <v>3.0228648220591134</v>
      </c>
      <c r="E35" s="24">
        <f t="shared" si="17"/>
        <v>1.8134580240671414</v>
      </c>
      <c r="F35" s="24">
        <f t="shared" si="17"/>
        <v>1.3443753692451039</v>
      </c>
      <c r="G35" s="24">
        <f t="shared" si="17"/>
        <v>1.0725467561435327</v>
      </c>
      <c r="H35" s="24">
        <f t="shared" si="17"/>
        <v>1.084114055769658</v>
      </c>
      <c r="I35" s="24">
        <f t="shared" si="17"/>
        <v>0.7574383146660657</v>
      </c>
      <c r="J35" s="24">
        <f t="shared" si="17"/>
        <v>1.2913038054008212</v>
      </c>
      <c r="K35" s="24">
        <f t="shared" si="17"/>
        <v>2.3023980479144193</v>
      </c>
      <c r="L35" s="24">
        <f t="shared" si="17"/>
        <v>1.0077205703478538</v>
      </c>
      <c r="M35" s="24">
        <f t="shared" si="17"/>
        <v>0.79411822571115398</v>
      </c>
      <c r="N35" s="25">
        <f t="shared" si="17"/>
        <v>1.0106024608622266</v>
      </c>
      <c r="O35" s="25">
        <f t="shared" si="17"/>
        <v>1.8431905218427393</v>
      </c>
      <c r="P35" s="25">
        <f t="shared" si="17"/>
        <v>2.380696170830916</v>
      </c>
      <c r="Q35" s="25">
        <f t="shared" si="17"/>
        <v>1.8151901109756636</v>
      </c>
      <c r="R35" s="25">
        <f t="shared" si="17"/>
        <v>1.4969409752453275</v>
      </c>
      <c r="S35" s="25">
        <f t="shared" si="17"/>
        <v>1.5271543109517589</v>
      </c>
      <c r="T35" s="25">
        <f t="shared" ref="T35" si="18">T13/T$5*100</f>
        <v>1.3199004275384834</v>
      </c>
    </row>
    <row r="36" spans="1:42" x14ac:dyDescent="0.2">
      <c r="A36" s="11" t="s">
        <v>10</v>
      </c>
      <c r="B36" s="24">
        <f t="shared" si="4"/>
        <v>5.5295328015679051</v>
      </c>
      <c r="C36" s="24">
        <f t="shared" ref="C36:S36" si="19">C14/C$5*100</f>
        <v>6.3752160942926874</v>
      </c>
      <c r="D36" s="24">
        <f t="shared" si="19"/>
        <v>3.7673403258423437</v>
      </c>
      <c r="E36" s="24">
        <f t="shared" si="19"/>
        <v>3.4641235216954787</v>
      </c>
      <c r="F36" s="24">
        <f t="shared" si="19"/>
        <v>3.0525346976761725</v>
      </c>
      <c r="G36" s="24">
        <f t="shared" si="19"/>
        <v>3.9914658667699534</v>
      </c>
      <c r="H36" s="24">
        <f t="shared" si="19"/>
        <v>3.4230544505064255</v>
      </c>
      <c r="I36" s="24">
        <f t="shared" si="19"/>
        <v>3.0432960577915722</v>
      </c>
      <c r="J36" s="24">
        <f t="shared" si="19"/>
        <v>2.9588849076188417</v>
      </c>
      <c r="K36" s="24">
        <f t="shared" si="19"/>
        <v>2.1058603088802239</v>
      </c>
      <c r="L36" s="24">
        <f t="shared" si="19"/>
        <v>2.1394847471573484</v>
      </c>
      <c r="M36" s="24">
        <f t="shared" si="19"/>
        <v>4.1319184772318964</v>
      </c>
      <c r="N36" s="25">
        <f t="shared" si="19"/>
        <v>5.1320203518648295</v>
      </c>
      <c r="O36" s="25">
        <f t="shared" si="19"/>
        <v>4.5999031768026635</v>
      </c>
      <c r="P36" s="25">
        <f t="shared" si="19"/>
        <v>3.1814846357802282</v>
      </c>
      <c r="Q36" s="25">
        <f t="shared" si="19"/>
        <v>1.6201288888953447</v>
      </c>
      <c r="R36" s="25">
        <f t="shared" si="19"/>
        <v>6.3170101850440998</v>
      </c>
      <c r="S36" s="25">
        <f t="shared" si="19"/>
        <v>2.2733434800031991</v>
      </c>
      <c r="T36" s="25">
        <f t="shared" ref="T36" si="20">T14/T$5*100</f>
        <v>3.9400481605093969</v>
      </c>
    </row>
    <row r="37" spans="1:42" x14ac:dyDescent="0.2">
      <c r="A37" s="11" t="s">
        <v>11</v>
      </c>
      <c r="B37" s="24">
        <f t="shared" si="4"/>
        <v>2.8198455389063319</v>
      </c>
      <c r="C37" s="24">
        <f t="shared" ref="C37:S37" si="21">C15/C$5*100</f>
        <v>0.28707209216045348</v>
      </c>
      <c r="D37" s="24">
        <f t="shared" si="21"/>
        <v>0.6170066421661502</v>
      </c>
      <c r="E37" s="24">
        <f t="shared" si="21"/>
        <v>1.1178697263900177</v>
      </c>
      <c r="F37" s="24">
        <f t="shared" si="21"/>
        <v>1.3121577116588061</v>
      </c>
      <c r="G37" s="24">
        <f t="shared" si="21"/>
        <v>0.82543324953465758</v>
      </c>
      <c r="H37" s="24">
        <f t="shared" si="21"/>
        <v>0.74139058896172694</v>
      </c>
      <c r="I37" s="24">
        <f t="shared" si="21"/>
        <v>0.48694436200201091</v>
      </c>
      <c r="J37" s="24">
        <f t="shared" si="21"/>
        <v>0.7433040175073965</v>
      </c>
      <c r="K37" s="24">
        <f t="shared" si="21"/>
        <v>1.4029177681767924</v>
      </c>
      <c r="L37" s="24">
        <f t="shared" si="21"/>
        <v>1.8792380123988397</v>
      </c>
      <c r="M37" s="24">
        <f t="shared" si="21"/>
        <v>1.4519487047870219</v>
      </c>
      <c r="N37" s="25">
        <f t="shared" si="21"/>
        <v>0.78902469926494023</v>
      </c>
      <c r="O37" s="25">
        <f t="shared" si="21"/>
        <v>1.4235795400563147</v>
      </c>
      <c r="P37" s="25">
        <f t="shared" si="21"/>
        <v>1.1834548195467167</v>
      </c>
      <c r="Q37" s="25">
        <f t="shared" si="21"/>
        <v>0.46835471533462081</v>
      </c>
      <c r="R37" s="25">
        <f t="shared" si="21"/>
        <v>1.1603654531323666</v>
      </c>
      <c r="S37" s="25">
        <f t="shared" si="21"/>
        <v>1.2771646499204787</v>
      </c>
      <c r="T37" s="25">
        <f t="shared" ref="T37" si="22">T15/T$5*100</f>
        <v>0.87977135549065555</v>
      </c>
    </row>
    <row r="38" spans="1:42" x14ac:dyDescent="0.2">
      <c r="A38" s="11" t="s">
        <v>12</v>
      </c>
      <c r="B38" s="24">
        <f t="shared" si="4"/>
        <v>11.886235883413439</v>
      </c>
      <c r="C38" s="24">
        <f t="shared" ref="C38:S38" si="23">C16/C$5*100</f>
        <v>10.062529339615157</v>
      </c>
      <c r="D38" s="24">
        <f t="shared" si="23"/>
        <v>8.8534652531137894</v>
      </c>
      <c r="E38" s="24">
        <f t="shared" si="23"/>
        <v>17.447449831812463</v>
      </c>
      <c r="F38" s="24">
        <f t="shared" si="23"/>
        <v>22.12304512066186</v>
      </c>
      <c r="G38" s="24">
        <f t="shared" si="23"/>
        <v>21.501796076582291</v>
      </c>
      <c r="H38" s="24">
        <f t="shared" si="23"/>
        <v>29.208953892803009</v>
      </c>
      <c r="I38" s="24">
        <f t="shared" si="23"/>
        <v>33.715839604272205</v>
      </c>
      <c r="J38" s="24">
        <f t="shared" si="23"/>
        <v>32.648932340451395</v>
      </c>
      <c r="K38" s="24">
        <f t="shared" si="23"/>
        <v>25.855810223497798</v>
      </c>
      <c r="L38" s="24">
        <f t="shared" si="23"/>
        <v>21.348490419151826</v>
      </c>
      <c r="M38" s="24">
        <f t="shared" si="23"/>
        <v>11.543343779648611</v>
      </c>
      <c r="N38" s="25">
        <f t="shared" si="23"/>
        <v>16.025603102302082</v>
      </c>
      <c r="O38" s="25">
        <f t="shared" si="23"/>
        <v>11.345525508344997</v>
      </c>
      <c r="P38" s="25">
        <f t="shared" si="23"/>
        <v>11.921075488747896</v>
      </c>
      <c r="Q38" s="25">
        <f t="shared" si="23"/>
        <v>14.03361895143048</v>
      </c>
      <c r="R38" s="25">
        <f t="shared" si="23"/>
        <v>12.874399376773344</v>
      </c>
      <c r="S38" s="25">
        <f t="shared" si="23"/>
        <v>14.40757682775032</v>
      </c>
      <c r="T38" s="25">
        <f t="shared" ref="T38" si="24">T16/T$5*100</f>
        <v>12.841878753246021</v>
      </c>
    </row>
    <row r="39" spans="1:42" x14ac:dyDescent="0.2">
      <c r="A39" s="11" t="s">
        <v>13</v>
      </c>
      <c r="B39" s="24">
        <f t="shared" si="4"/>
        <v>4.8337747075720552</v>
      </c>
      <c r="C39" s="24">
        <f t="shared" ref="C39:S39" si="25">C17/C$5*100</f>
        <v>2.6869996183491409</v>
      </c>
      <c r="D39" s="24">
        <f t="shared" si="25"/>
        <v>2.438576486942889</v>
      </c>
      <c r="E39" s="24">
        <f t="shared" si="25"/>
        <v>2.3224611964707558</v>
      </c>
      <c r="F39" s="24">
        <f t="shared" si="25"/>
        <v>3.7539624213118787</v>
      </c>
      <c r="G39" s="24">
        <f t="shared" si="25"/>
        <v>2.2797826967382426</v>
      </c>
      <c r="H39" s="24">
        <f t="shared" si="25"/>
        <v>3.5050820367056459</v>
      </c>
      <c r="I39" s="24">
        <f t="shared" si="25"/>
        <v>8.885423849066644</v>
      </c>
      <c r="J39" s="24">
        <f t="shared" si="25"/>
        <v>4.6227547194627858</v>
      </c>
      <c r="K39" s="24">
        <f t="shared" si="25"/>
        <v>4.0929124385724247</v>
      </c>
      <c r="L39" s="24">
        <f t="shared" si="25"/>
        <v>2.1223611249932528</v>
      </c>
      <c r="M39" s="24">
        <f t="shared" si="25"/>
        <v>4.0017193018394952</v>
      </c>
      <c r="N39" s="25">
        <f t="shared" si="25"/>
        <v>2.6398178729659287</v>
      </c>
      <c r="O39" s="25">
        <f t="shared" si="25"/>
        <v>2.5660781338230363</v>
      </c>
      <c r="P39" s="25">
        <f t="shared" si="25"/>
        <v>4.5289061257274952</v>
      </c>
      <c r="Q39" s="25">
        <f t="shared" si="25"/>
        <v>3.02497188666515</v>
      </c>
      <c r="R39" s="25">
        <f t="shared" si="25"/>
        <v>2.0304442074984497</v>
      </c>
      <c r="S39" s="25">
        <f t="shared" si="25"/>
        <v>3.2898362893371944</v>
      </c>
      <c r="T39" s="25">
        <f t="shared" ref="T39" si="26">T17/T$5*100</f>
        <v>3.8147370757382539</v>
      </c>
    </row>
    <row r="40" spans="1:42" x14ac:dyDescent="0.2">
      <c r="A40" s="11" t="s">
        <v>14</v>
      </c>
      <c r="B40" s="24">
        <f t="shared" si="4"/>
        <v>1.9336450638356681</v>
      </c>
      <c r="C40" s="24">
        <f t="shared" ref="C40:S40" si="27">C18/C$5*100</f>
        <v>1.3522153488227189</v>
      </c>
      <c r="D40" s="24">
        <f t="shared" si="27"/>
        <v>1.7165944973478422</v>
      </c>
      <c r="E40" s="24">
        <f t="shared" si="27"/>
        <v>1.5490062422343334</v>
      </c>
      <c r="F40" s="24">
        <f t="shared" si="27"/>
        <v>1.5289844996046758</v>
      </c>
      <c r="G40" s="24">
        <f t="shared" si="27"/>
        <v>3.9389572145661167</v>
      </c>
      <c r="H40" s="24">
        <f t="shared" si="27"/>
        <v>3.2526333045892351</v>
      </c>
      <c r="I40" s="24">
        <f t="shared" si="27"/>
        <v>2.1561326415043087</v>
      </c>
      <c r="J40" s="24">
        <f t="shared" si="27"/>
        <v>1.4533637000904602</v>
      </c>
      <c r="K40" s="24">
        <f t="shared" si="27"/>
        <v>3.7495402482802116</v>
      </c>
      <c r="L40" s="24">
        <f t="shared" si="27"/>
        <v>2.0925296531887025</v>
      </c>
      <c r="M40" s="24">
        <f t="shared" si="27"/>
        <v>3.058126697388067</v>
      </c>
      <c r="N40" s="25">
        <f t="shared" si="27"/>
        <v>3.2597866019758941</v>
      </c>
      <c r="O40" s="25">
        <f t="shared" si="27"/>
        <v>3.3187023362707251</v>
      </c>
      <c r="P40" s="25">
        <f t="shared" si="27"/>
        <v>3.7607644558121764</v>
      </c>
      <c r="Q40" s="25">
        <f t="shared" si="27"/>
        <v>4.4823617726519309</v>
      </c>
      <c r="R40" s="25">
        <f t="shared" si="27"/>
        <v>3.3061757055412824</v>
      </c>
      <c r="S40" s="25">
        <f t="shared" si="27"/>
        <v>3.965109113416085</v>
      </c>
      <c r="T40" s="25">
        <f t="shared" ref="T40" si="28">T18/T$5*100</f>
        <v>5.7770567338452947</v>
      </c>
    </row>
    <row r="41" spans="1:42" x14ac:dyDescent="0.2">
      <c r="A41" s="11" t="s">
        <v>15</v>
      </c>
      <c r="B41" s="24">
        <f t="shared" si="4"/>
        <v>3.2584621140185455</v>
      </c>
      <c r="C41" s="24">
        <f t="shared" ref="C41:S41" si="29">C19/C$5*100</f>
        <v>3.2675952376218329</v>
      </c>
      <c r="D41" s="24">
        <f t="shared" si="29"/>
        <v>4.1975894253191033</v>
      </c>
      <c r="E41" s="24">
        <f t="shared" si="29"/>
        <v>3.0441937085352468</v>
      </c>
      <c r="F41" s="24">
        <f t="shared" si="29"/>
        <v>2.5678416005844951</v>
      </c>
      <c r="G41" s="24">
        <f t="shared" si="29"/>
        <v>3.7848971065071813</v>
      </c>
      <c r="H41" s="24">
        <f t="shared" si="29"/>
        <v>11.25254330891819</v>
      </c>
      <c r="I41" s="24">
        <f t="shared" si="29"/>
        <v>7.4068613189876231</v>
      </c>
      <c r="J41" s="24">
        <f t="shared" si="29"/>
        <v>6.7177828563298281</v>
      </c>
      <c r="K41" s="24">
        <f t="shared" si="29"/>
        <v>5.300436919536736</v>
      </c>
      <c r="L41" s="24">
        <f t="shared" si="29"/>
        <v>6.6915010341973229</v>
      </c>
      <c r="M41" s="24">
        <f t="shared" si="29"/>
        <v>5.5340727961212863</v>
      </c>
      <c r="N41" s="25">
        <f t="shared" si="29"/>
        <v>3.7395809891495722</v>
      </c>
      <c r="O41" s="25">
        <f t="shared" si="29"/>
        <v>4.3438812373876727</v>
      </c>
      <c r="P41" s="25">
        <f t="shared" si="29"/>
        <v>5.6666257720047852</v>
      </c>
      <c r="Q41" s="25">
        <f t="shared" si="29"/>
        <v>4.2064330881943235</v>
      </c>
      <c r="R41" s="25">
        <f t="shared" si="29"/>
        <v>5.7989572997269461</v>
      </c>
      <c r="S41" s="25">
        <f t="shared" si="29"/>
        <v>6.2824444299917932</v>
      </c>
      <c r="T41" s="25">
        <f t="shared" ref="T41" si="30">T19/T$5*100</f>
        <v>5.9817641648429998</v>
      </c>
    </row>
    <row r="44" spans="1:42" x14ac:dyDescent="0.2">
      <c r="A44" s="35" t="s">
        <v>198</v>
      </c>
      <c r="B44" s="37"/>
      <c r="C44" s="37"/>
      <c r="D44" s="37"/>
      <c r="E44" s="37"/>
      <c r="F44" s="37"/>
      <c r="G44" s="37"/>
      <c r="H44" s="37"/>
      <c r="I44" s="37"/>
      <c r="J44" s="37"/>
      <c r="K44" s="37"/>
      <c r="L44" s="37"/>
      <c r="M44" s="37"/>
      <c r="N44" s="37"/>
      <c r="O44" s="37"/>
      <c r="P44" s="37"/>
      <c r="Q44" s="37"/>
      <c r="R44" s="37"/>
      <c r="S44" s="37"/>
      <c r="T44" s="37"/>
      <c r="U44" s="32"/>
      <c r="V44" s="32"/>
      <c r="W44" s="35" t="s">
        <v>174</v>
      </c>
      <c r="X44" s="35"/>
      <c r="Y44" s="35"/>
      <c r="Z44" s="35"/>
      <c r="AA44" s="35"/>
      <c r="AB44" s="35"/>
      <c r="AC44" s="35"/>
      <c r="AD44" s="35"/>
      <c r="AE44" s="35"/>
      <c r="AF44" s="35"/>
      <c r="AG44" s="35"/>
      <c r="AH44" s="35"/>
      <c r="AI44" s="35"/>
      <c r="AJ44" s="35"/>
      <c r="AK44" s="35"/>
      <c r="AL44" s="35"/>
      <c r="AM44" s="35"/>
      <c r="AN44" s="35"/>
      <c r="AO44" s="35"/>
      <c r="AP44" s="35"/>
    </row>
    <row r="45" spans="1:42" x14ac:dyDescent="0.2">
      <c r="A45" s="35"/>
      <c r="B45" s="37"/>
      <c r="C45" s="37"/>
      <c r="D45" s="37"/>
      <c r="E45" s="37"/>
      <c r="F45" s="37"/>
      <c r="G45" s="37"/>
      <c r="H45" s="37"/>
      <c r="I45" s="37"/>
      <c r="J45" s="37"/>
      <c r="K45" s="37"/>
      <c r="L45" s="37"/>
      <c r="M45" s="37"/>
      <c r="N45" s="37"/>
      <c r="O45" s="37"/>
      <c r="P45" s="37"/>
      <c r="Q45" s="37"/>
      <c r="R45" s="37"/>
      <c r="S45" s="37"/>
      <c r="T45" s="37"/>
      <c r="U45" s="32"/>
      <c r="V45" s="32"/>
      <c r="W45" s="1"/>
      <c r="X45" s="2"/>
      <c r="Y45" s="2"/>
      <c r="Z45" s="2"/>
      <c r="AA45" s="2"/>
      <c r="AB45" s="2"/>
      <c r="AC45" s="2"/>
      <c r="AD45" s="2"/>
      <c r="AE45" s="2"/>
      <c r="AF45" s="2"/>
      <c r="AG45" s="2"/>
      <c r="AH45" s="2"/>
      <c r="AI45" s="2"/>
      <c r="AJ45" s="2"/>
      <c r="AK45" s="2"/>
      <c r="AL45" s="2"/>
      <c r="AM45" s="2"/>
      <c r="AN45" s="2"/>
      <c r="AO45" s="2"/>
      <c r="AP45" s="2"/>
    </row>
    <row r="46" spans="1:42" ht="15.75" thickBot="1" x14ac:dyDescent="0.3">
      <c r="A46" s="3" t="s">
        <v>0</v>
      </c>
      <c r="B46" s="4"/>
      <c r="C46" s="4"/>
      <c r="D46" s="4"/>
      <c r="E46" s="4"/>
      <c r="F46" s="4"/>
      <c r="G46" s="4"/>
      <c r="H46" s="4"/>
      <c r="I46" s="4"/>
      <c r="J46" s="4"/>
      <c r="K46" s="4"/>
      <c r="L46" s="4"/>
      <c r="M46" s="4"/>
      <c r="N46" s="12"/>
      <c r="O46" s="32"/>
      <c r="P46" s="12"/>
      <c r="Q46" s="12"/>
      <c r="R46" s="12"/>
      <c r="S46" s="128" t="s">
        <v>23</v>
      </c>
      <c r="T46" s="128"/>
      <c r="U46" s="32"/>
      <c r="V46" s="32"/>
      <c r="W46" s="85" t="s">
        <v>171</v>
      </c>
      <c r="X46" s="4"/>
      <c r="Y46" s="4"/>
      <c r="Z46" s="4"/>
      <c r="AA46" s="4"/>
      <c r="AB46" s="4"/>
      <c r="AC46" s="107" t="s">
        <v>172</v>
      </c>
      <c r="AD46" s="4"/>
      <c r="AE46" s="4"/>
      <c r="AF46" s="4"/>
      <c r="AG46" s="4"/>
      <c r="AH46" s="4"/>
      <c r="AI46" s="4"/>
      <c r="AJ46" s="3"/>
      <c r="AL46" s="3"/>
      <c r="AM46" s="3"/>
      <c r="AN46" s="3"/>
      <c r="AO46" s="13"/>
      <c r="AP46" s="13" t="s">
        <v>26</v>
      </c>
    </row>
    <row r="47" spans="1:42" ht="18" customHeight="1" thickBot="1" x14ac:dyDescent="0.25">
      <c r="A47" s="34" t="s">
        <v>24</v>
      </c>
      <c r="B47" s="41">
        <v>2005</v>
      </c>
      <c r="C47" s="41">
        <v>2006</v>
      </c>
      <c r="D47" s="41">
        <v>2007</v>
      </c>
      <c r="E47" s="41">
        <v>2008</v>
      </c>
      <c r="F47" s="41">
        <v>2009</v>
      </c>
      <c r="G47" s="41">
        <v>2010</v>
      </c>
      <c r="H47" s="41">
        <v>2011</v>
      </c>
      <c r="I47" s="41">
        <v>2012</v>
      </c>
      <c r="J47" s="41">
        <v>2013</v>
      </c>
      <c r="K47" s="41">
        <v>2014</v>
      </c>
      <c r="L47" s="41">
        <v>2015</v>
      </c>
      <c r="M47" s="41">
        <v>2016</v>
      </c>
      <c r="N47" s="42">
        <v>2017</v>
      </c>
      <c r="O47" s="42">
        <v>2018</v>
      </c>
      <c r="P47" s="42">
        <v>2019</v>
      </c>
      <c r="Q47" s="42">
        <v>2020</v>
      </c>
      <c r="R47" s="42">
        <v>2021</v>
      </c>
      <c r="S47" s="42">
        <v>2022</v>
      </c>
      <c r="T47" s="42">
        <v>2023</v>
      </c>
      <c r="U47" s="32"/>
      <c r="V47" s="32"/>
      <c r="W47" s="64" t="s">
        <v>24</v>
      </c>
      <c r="X47" s="65">
        <v>2005</v>
      </c>
      <c r="Y47" s="65">
        <v>2006</v>
      </c>
      <c r="Z47" s="65">
        <v>2007</v>
      </c>
      <c r="AA47" s="65">
        <v>2008</v>
      </c>
      <c r="AB47" s="65">
        <v>2009</v>
      </c>
      <c r="AC47" s="65">
        <v>2010</v>
      </c>
      <c r="AD47" s="65">
        <v>2011</v>
      </c>
      <c r="AE47" s="65">
        <v>2012</v>
      </c>
      <c r="AF47" s="65">
        <v>2013</v>
      </c>
      <c r="AG47" s="65">
        <v>2014</v>
      </c>
      <c r="AH47" s="65">
        <v>2015</v>
      </c>
      <c r="AI47" s="65">
        <v>2016</v>
      </c>
      <c r="AJ47" s="66">
        <v>2017</v>
      </c>
      <c r="AK47" s="66">
        <v>2018</v>
      </c>
      <c r="AL47" s="66">
        <v>2019</v>
      </c>
      <c r="AM47" s="66">
        <v>2020</v>
      </c>
      <c r="AN47" s="66">
        <v>2021</v>
      </c>
      <c r="AO47" s="66">
        <v>2022</v>
      </c>
      <c r="AP47" s="66">
        <v>2023</v>
      </c>
    </row>
    <row r="48" spans="1:42" ht="22.5" x14ac:dyDescent="0.2">
      <c r="A48" s="5" t="s">
        <v>1</v>
      </c>
      <c r="B48" s="48">
        <f t="shared" ref="B48:T48" si="31">B5/X48*100</f>
        <v>12.65957151173075</v>
      </c>
      <c r="C48" s="48">
        <f t="shared" si="31"/>
        <v>13.993936722214995</v>
      </c>
      <c r="D48" s="48">
        <f t="shared" si="31"/>
        <v>14.364876939586058</v>
      </c>
      <c r="E48" s="48">
        <f t="shared" si="31"/>
        <v>11.938978318219938</v>
      </c>
      <c r="F48" s="48">
        <f t="shared" si="31"/>
        <v>10.983910538579597</v>
      </c>
      <c r="G48" s="48">
        <f t="shared" si="31"/>
        <v>12.62538492161586</v>
      </c>
      <c r="H48" s="48">
        <f t="shared" si="31"/>
        <v>18.609890379082639</v>
      </c>
      <c r="I48" s="48">
        <f t="shared" si="31"/>
        <v>23.308373997678281</v>
      </c>
      <c r="J48" s="48">
        <f t="shared" si="31"/>
        <v>21.903426933556442</v>
      </c>
      <c r="K48" s="48">
        <f t="shared" si="31"/>
        <v>21.163687153612219</v>
      </c>
      <c r="L48" s="48">
        <f t="shared" si="31"/>
        <v>20.622584929983606</v>
      </c>
      <c r="M48" s="48">
        <f t="shared" si="31"/>
        <v>9.2735897368447091</v>
      </c>
      <c r="N48" s="59">
        <f t="shared" si="31"/>
        <v>9.3862965685950766</v>
      </c>
      <c r="O48" s="59">
        <f t="shared" si="31"/>
        <v>10.751226675148287</v>
      </c>
      <c r="P48" s="59">
        <f t="shared" si="31"/>
        <v>9.4605852994197104</v>
      </c>
      <c r="Q48" s="59">
        <f t="shared" si="31"/>
        <v>9.7514803579036151</v>
      </c>
      <c r="R48" s="59">
        <f t="shared" si="31"/>
        <v>9.0270415207381642</v>
      </c>
      <c r="S48" s="59">
        <f t="shared" si="31"/>
        <v>8.9110587139385196</v>
      </c>
      <c r="T48" s="59">
        <f t="shared" si="31"/>
        <v>8.5485794727097542</v>
      </c>
      <c r="U48" s="32"/>
      <c r="V48" s="32"/>
      <c r="W48" s="5" t="s">
        <v>1</v>
      </c>
      <c r="X48" s="6">
        <v>38145.745340000001</v>
      </c>
      <c r="Y48" s="6">
        <v>43268.253460000007</v>
      </c>
      <c r="Z48" s="6">
        <v>50008.887929999968</v>
      </c>
      <c r="AA48" s="6">
        <v>49871.977159999995</v>
      </c>
      <c r="AB48" s="6">
        <v>50874.619020000006</v>
      </c>
      <c r="AC48" s="6">
        <v>52973.567630000005</v>
      </c>
      <c r="AD48" s="6">
        <v>62753.402960000007</v>
      </c>
      <c r="AE48" s="6">
        <v>72360.307379999984</v>
      </c>
      <c r="AF48" s="6">
        <v>77853.386009999987</v>
      </c>
      <c r="AG48" s="6">
        <v>85104.466860000044</v>
      </c>
      <c r="AH48" s="6">
        <v>88663.389590000006</v>
      </c>
      <c r="AI48" s="6">
        <v>80109.15726812862</v>
      </c>
      <c r="AJ48" s="7">
        <v>90386.024781976856</v>
      </c>
      <c r="AK48" s="7">
        <v>102753.72947535166</v>
      </c>
      <c r="AL48" s="7">
        <v>111622.04681941254</v>
      </c>
      <c r="AM48" s="7">
        <v>113382.5054787798</v>
      </c>
      <c r="AN48" s="7">
        <v>121930.36635920212</v>
      </c>
      <c r="AO48" s="7">
        <v>133305.04986304272</v>
      </c>
      <c r="AP48" s="7">
        <v>139699.99609271606</v>
      </c>
    </row>
    <row r="49" spans="1:42" x14ac:dyDescent="0.2">
      <c r="A49" s="8" t="s">
        <v>2</v>
      </c>
      <c r="B49" s="24">
        <f t="shared" ref="B49:B62" si="32">B6/X49*100</f>
        <v>10.660744375189926</v>
      </c>
      <c r="C49" s="24">
        <f t="shared" ref="C49:C62" si="33">C6/Y49*100</f>
        <v>13.522807117891283</v>
      </c>
      <c r="D49" s="24">
        <f t="shared" ref="D49:D62" si="34">D6/Z49*100</f>
        <v>15.979967156485852</v>
      </c>
      <c r="E49" s="24">
        <f t="shared" ref="E49:E62" si="35">E6/AA49*100</f>
        <v>11.858488182282464</v>
      </c>
      <c r="F49" s="24">
        <f t="shared" ref="F49:F62" si="36">F6/AB49*100</f>
        <v>10.679312085233615</v>
      </c>
      <c r="G49" s="24">
        <f t="shared" ref="G49:G62" si="37">G6/AC49*100</f>
        <v>10.856609195357976</v>
      </c>
      <c r="H49" s="24">
        <f t="shared" ref="H49:H62" si="38">H6/AD49*100</f>
        <v>13.81013307935496</v>
      </c>
      <c r="I49" s="24">
        <f t="shared" ref="I49:I62" si="39">I6/AE49*100</f>
        <v>13.861712716535038</v>
      </c>
      <c r="J49" s="24">
        <f t="shared" ref="J49:J62" si="40">J6/AF49*100</f>
        <v>17.004701389595283</v>
      </c>
      <c r="K49" s="24">
        <f t="shared" ref="K49:K62" si="41">K6/AG49*100</f>
        <v>18.349318503082699</v>
      </c>
      <c r="L49" s="24">
        <f t="shared" ref="L49:L62" si="42">L6/AH49*100</f>
        <v>23.10046757709663</v>
      </c>
      <c r="M49" s="24">
        <f t="shared" ref="M49:M62" si="43">M6/AI49*100</f>
        <v>8.3800296462906001</v>
      </c>
      <c r="N49" s="25">
        <f t="shared" ref="N49:N62" si="44">N6/AJ49*100</f>
        <v>8.0775766851783537</v>
      </c>
      <c r="O49" s="25">
        <f t="shared" ref="O49:O62" si="45">O6/AK49*100</f>
        <v>8.5142974730959402</v>
      </c>
      <c r="P49" s="25">
        <f t="shared" ref="P49:P62" si="46">P6/AL49*100</f>
        <v>7.6978024852612252</v>
      </c>
      <c r="Q49" s="25">
        <f t="shared" ref="Q49:Q62" si="47">Q6/AM49*100</f>
        <v>10.741346497024502</v>
      </c>
      <c r="R49" s="25">
        <f t="shared" ref="R49:R62" si="48">R6/AN49*100</f>
        <v>9.7635606184105903</v>
      </c>
      <c r="S49" s="25">
        <f t="shared" ref="S49:T62" si="49">S6/AO49*100</f>
        <v>8.5935936900726198</v>
      </c>
      <c r="T49" s="25">
        <f t="shared" si="49"/>
        <v>7.5825721767623211</v>
      </c>
      <c r="U49" s="32"/>
      <c r="V49" s="32"/>
      <c r="W49" s="8" t="s">
        <v>2</v>
      </c>
      <c r="X49" s="9">
        <v>15925.009269999999</v>
      </c>
      <c r="Y49" s="9">
        <v>18484.554340000006</v>
      </c>
      <c r="Z49" s="9">
        <v>22283.011379999967</v>
      </c>
      <c r="AA49" s="9">
        <v>21458.966529999991</v>
      </c>
      <c r="AB49" s="9">
        <v>20977.843630000007</v>
      </c>
      <c r="AC49" s="9">
        <v>20882.439620000016</v>
      </c>
      <c r="AD49" s="9">
        <v>22941.418680000006</v>
      </c>
      <c r="AE49" s="9">
        <v>24689.208829999985</v>
      </c>
      <c r="AF49" s="9">
        <v>26164.745019999973</v>
      </c>
      <c r="AG49" s="9">
        <v>29442.791290000026</v>
      </c>
      <c r="AH49" s="9">
        <v>32999.488449999997</v>
      </c>
      <c r="AI49" s="9">
        <v>27631.889368582877</v>
      </c>
      <c r="AJ49" s="10">
        <v>32033.874996006747</v>
      </c>
      <c r="AK49" s="10">
        <v>36867.918905966966</v>
      </c>
      <c r="AL49" s="10">
        <v>40114.729691763401</v>
      </c>
      <c r="AM49" s="10">
        <v>43457.69251808917</v>
      </c>
      <c r="AN49" s="10">
        <v>47396.01642708572</v>
      </c>
      <c r="AO49" s="10">
        <v>51737.868119195089</v>
      </c>
      <c r="AP49" s="10">
        <v>55163.204037101452</v>
      </c>
    </row>
    <row r="50" spans="1:42" x14ac:dyDescent="0.2">
      <c r="A50" s="11" t="s">
        <v>3</v>
      </c>
      <c r="B50" s="24">
        <f t="shared" si="32"/>
        <v>15.634198729977319</v>
      </c>
      <c r="C50" s="24">
        <f t="shared" si="33"/>
        <v>22.929442130552442</v>
      </c>
      <c r="D50" s="24">
        <f t="shared" si="34"/>
        <v>21.447850923412055</v>
      </c>
      <c r="E50" s="24">
        <f t="shared" si="35"/>
        <v>13.023126312176938</v>
      </c>
      <c r="F50" s="24">
        <f t="shared" si="36"/>
        <v>14.096448399023673</v>
      </c>
      <c r="G50" s="24">
        <f t="shared" si="37"/>
        <v>20.020119540295045</v>
      </c>
      <c r="H50" s="24">
        <f t="shared" si="38"/>
        <v>17.177010318551833</v>
      </c>
      <c r="I50" s="24">
        <f t="shared" si="39"/>
        <v>18.101267271633876</v>
      </c>
      <c r="J50" s="24">
        <f t="shared" si="40"/>
        <v>18.195629254899945</v>
      </c>
      <c r="K50" s="24">
        <f t="shared" si="41"/>
        <v>20.964202268624383</v>
      </c>
      <c r="L50" s="24">
        <f t="shared" si="42"/>
        <v>17.516262600884186</v>
      </c>
      <c r="M50" s="24">
        <f t="shared" si="43"/>
        <v>16.927083447201845</v>
      </c>
      <c r="N50" s="25">
        <f t="shared" si="44"/>
        <v>15.72864569851286</v>
      </c>
      <c r="O50" s="25">
        <f t="shared" si="45"/>
        <v>19.14186051954476</v>
      </c>
      <c r="P50" s="25">
        <f t="shared" si="46"/>
        <v>13.32987727042307</v>
      </c>
      <c r="Q50" s="25">
        <f t="shared" si="47"/>
        <v>12.911829064138081</v>
      </c>
      <c r="R50" s="25">
        <f t="shared" si="48"/>
        <v>11.687325497720517</v>
      </c>
      <c r="S50" s="25">
        <f t="shared" si="49"/>
        <v>12.600434617468004</v>
      </c>
      <c r="T50" s="25">
        <f t="shared" si="49"/>
        <v>12.369466938676032</v>
      </c>
      <c r="U50" s="32"/>
      <c r="V50" s="32"/>
      <c r="W50" s="11" t="s">
        <v>3</v>
      </c>
      <c r="X50" s="9">
        <v>4672.1701100000009</v>
      </c>
      <c r="Y50" s="9">
        <v>5405.8294699999997</v>
      </c>
      <c r="Z50" s="9">
        <v>6262.6418600000006</v>
      </c>
      <c r="AA50" s="9">
        <v>5629.7333100000014</v>
      </c>
      <c r="AB50" s="9">
        <v>5697.3590600000007</v>
      </c>
      <c r="AC50" s="9">
        <v>6017.264720000001</v>
      </c>
      <c r="AD50" s="9">
        <v>6350.1168699999962</v>
      </c>
      <c r="AE50" s="9">
        <v>6677.4957899999999</v>
      </c>
      <c r="AF50" s="9">
        <v>9718.3219399999962</v>
      </c>
      <c r="AG50" s="9">
        <v>9878.8411000000087</v>
      </c>
      <c r="AH50" s="9">
        <v>9990.5052800000049</v>
      </c>
      <c r="AI50" s="9">
        <v>11175.31734371409</v>
      </c>
      <c r="AJ50" s="10">
        <v>14357.036942626191</v>
      </c>
      <c r="AK50" s="10">
        <v>16343.117526798385</v>
      </c>
      <c r="AL50" s="10">
        <v>16760.512489199631</v>
      </c>
      <c r="AM50" s="10">
        <v>14719.518435554515</v>
      </c>
      <c r="AN50" s="10">
        <v>15699.764542720859</v>
      </c>
      <c r="AO50" s="10">
        <v>17652.24825591734</v>
      </c>
      <c r="AP50" s="10">
        <v>18471.837419754913</v>
      </c>
    </row>
    <row r="51" spans="1:42" x14ac:dyDescent="0.2">
      <c r="A51" s="11" t="s">
        <v>4</v>
      </c>
      <c r="B51" s="24">
        <f t="shared" si="32"/>
        <v>21.224486118173136</v>
      </c>
      <c r="C51" s="24">
        <f t="shared" si="33"/>
        <v>17.799429432228898</v>
      </c>
      <c r="D51" s="24">
        <f t="shared" si="34"/>
        <v>12.403856793631309</v>
      </c>
      <c r="E51" s="24">
        <f t="shared" si="35"/>
        <v>14.221319872879064</v>
      </c>
      <c r="F51" s="24">
        <f t="shared" si="36"/>
        <v>8.8059120549312109</v>
      </c>
      <c r="G51" s="24">
        <f t="shared" si="37"/>
        <v>11.454503676144439</v>
      </c>
      <c r="H51" s="24">
        <f t="shared" si="38"/>
        <v>16.748884394603412</v>
      </c>
      <c r="I51" s="24">
        <f t="shared" si="39"/>
        <v>22.173745244864822</v>
      </c>
      <c r="J51" s="24">
        <f t="shared" si="40"/>
        <v>18.099289643456711</v>
      </c>
      <c r="K51" s="24">
        <f t="shared" si="41"/>
        <v>12.463618630966064</v>
      </c>
      <c r="L51" s="24">
        <f t="shared" si="42"/>
        <v>11.861409812926796</v>
      </c>
      <c r="M51" s="24">
        <f t="shared" si="43"/>
        <v>12.533759481507762</v>
      </c>
      <c r="N51" s="25">
        <f t="shared" si="44"/>
        <v>13.925101463676</v>
      </c>
      <c r="O51" s="25">
        <f t="shared" si="45"/>
        <v>19.88433657566404</v>
      </c>
      <c r="P51" s="25">
        <f t="shared" si="46"/>
        <v>21.3363039435473</v>
      </c>
      <c r="Q51" s="25">
        <f t="shared" si="47"/>
        <v>7.5718945450560158</v>
      </c>
      <c r="R51" s="25">
        <f t="shared" si="48"/>
        <v>6.7412497157160596</v>
      </c>
      <c r="S51" s="25">
        <f t="shared" si="49"/>
        <v>7.4693027391399287</v>
      </c>
      <c r="T51" s="25">
        <f t="shared" si="49"/>
        <v>5.4544513884110284</v>
      </c>
      <c r="U51" s="32"/>
      <c r="V51" s="32"/>
      <c r="W51" s="11" t="s">
        <v>4</v>
      </c>
      <c r="X51" s="9">
        <v>1598.1398000000002</v>
      </c>
      <c r="Y51" s="9">
        <v>1716.2168100000004</v>
      </c>
      <c r="Z51" s="9">
        <v>1784.6658800000002</v>
      </c>
      <c r="AA51" s="9">
        <v>1966.1466199999998</v>
      </c>
      <c r="AB51" s="9">
        <v>2060.4679999999998</v>
      </c>
      <c r="AC51" s="9">
        <v>2113.57582</v>
      </c>
      <c r="AD51" s="9">
        <v>2192.8340500000004</v>
      </c>
      <c r="AE51" s="9">
        <v>2536.9178900000006</v>
      </c>
      <c r="AF51" s="9">
        <v>2534.1823300000005</v>
      </c>
      <c r="AG51" s="9">
        <v>2488.4474500000001</v>
      </c>
      <c r="AH51" s="9">
        <v>2664.7338299999997</v>
      </c>
      <c r="AI51" s="9">
        <v>2846.194898830835</v>
      </c>
      <c r="AJ51" s="10">
        <v>2927.4659468403038</v>
      </c>
      <c r="AK51" s="10">
        <v>3441.6020071926746</v>
      </c>
      <c r="AL51" s="10">
        <v>3767.7706604058894</v>
      </c>
      <c r="AM51" s="10">
        <v>3373.5685642896851</v>
      </c>
      <c r="AN51" s="10">
        <v>3683.6344961539962</v>
      </c>
      <c r="AO51" s="10">
        <v>4121.5627582856341</v>
      </c>
      <c r="AP51" s="10">
        <v>4175.4417448607719</v>
      </c>
    </row>
    <row r="52" spans="1:42" x14ac:dyDescent="0.2">
      <c r="A52" s="11" t="s">
        <v>5</v>
      </c>
      <c r="B52" s="24">
        <f t="shared" si="32"/>
        <v>13.080767233418783</v>
      </c>
      <c r="C52" s="24">
        <f t="shared" si="33"/>
        <v>8.7085318201170416</v>
      </c>
      <c r="D52" s="24">
        <f t="shared" si="34"/>
        <v>6.3707543362274297</v>
      </c>
      <c r="E52" s="24">
        <f t="shared" si="35"/>
        <v>9.6427716493675604</v>
      </c>
      <c r="F52" s="24">
        <f t="shared" si="36"/>
        <v>4.4383658357787583</v>
      </c>
      <c r="G52" s="24">
        <f t="shared" si="37"/>
        <v>7.5645881161801691</v>
      </c>
      <c r="H52" s="24">
        <f t="shared" si="38"/>
        <v>14.212815554735275</v>
      </c>
      <c r="I52" s="24">
        <f t="shared" si="39"/>
        <v>19.322989101386163</v>
      </c>
      <c r="J52" s="24">
        <f t="shared" si="40"/>
        <v>29.639422051812144</v>
      </c>
      <c r="K52" s="24">
        <f t="shared" si="41"/>
        <v>28.986312502147854</v>
      </c>
      <c r="L52" s="24">
        <f t="shared" si="42"/>
        <v>25.751318910696106</v>
      </c>
      <c r="M52" s="24">
        <f t="shared" si="43"/>
        <v>8.3515940828892798</v>
      </c>
      <c r="N52" s="25">
        <f t="shared" si="44"/>
        <v>6.8173863161277808</v>
      </c>
      <c r="O52" s="25">
        <f t="shared" si="45"/>
        <v>12.026263149357035</v>
      </c>
      <c r="P52" s="25">
        <f t="shared" si="46"/>
        <v>12.830830503733933</v>
      </c>
      <c r="Q52" s="25">
        <f t="shared" si="47"/>
        <v>12.865484910458278</v>
      </c>
      <c r="R52" s="25">
        <f t="shared" si="48"/>
        <v>4.75343276976227</v>
      </c>
      <c r="S52" s="25">
        <f t="shared" si="49"/>
        <v>7.5542169956795622</v>
      </c>
      <c r="T52" s="25">
        <f t="shared" si="49"/>
        <v>5.1061554074120989</v>
      </c>
      <c r="U52" s="32"/>
      <c r="V52" s="32"/>
      <c r="W52" s="11" t="s">
        <v>5</v>
      </c>
      <c r="X52" s="9">
        <v>1129.5926099999997</v>
      </c>
      <c r="Y52" s="9">
        <v>1333.8335600000007</v>
      </c>
      <c r="Z52" s="9">
        <v>1379.5130900000001</v>
      </c>
      <c r="AA52" s="9">
        <v>1767.3860400000001</v>
      </c>
      <c r="AB52" s="9">
        <v>1599.4632399999998</v>
      </c>
      <c r="AC52" s="9">
        <v>2295.0243600000003</v>
      </c>
      <c r="AD52" s="9">
        <v>3141.6439500000024</v>
      </c>
      <c r="AE52" s="9">
        <v>3779.3081399999996</v>
      </c>
      <c r="AF52" s="9">
        <v>4133.2300200000018</v>
      </c>
      <c r="AG52" s="9">
        <v>4737.301199999999</v>
      </c>
      <c r="AH52" s="9">
        <v>4606.8320000000003</v>
      </c>
      <c r="AI52" s="9">
        <v>3446.9619090420656</v>
      </c>
      <c r="AJ52" s="10">
        <v>3614.3740552522845</v>
      </c>
      <c r="AK52" s="10">
        <v>4361.4628541372194</v>
      </c>
      <c r="AL52" s="10">
        <v>5098.2907431730973</v>
      </c>
      <c r="AM52" s="10">
        <v>4886.5783480026321</v>
      </c>
      <c r="AN52" s="10">
        <v>5595.125641862257</v>
      </c>
      <c r="AO52" s="10">
        <v>6166.8866576964438</v>
      </c>
      <c r="AP52" s="10">
        <v>6313.4963709298645</v>
      </c>
    </row>
    <row r="53" spans="1:42" x14ac:dyDescent="0.2">
      <c r="A53" s="11" t="s">
        <v>6</v>
      </c>
      <c r="B53" s="24">
        <f t="shared" si="32"/>
        <v>8.0533512904042439</v>
      </c>
      <c r="C53" s="24">
        <f t="shared" si="33"/>
        <v>0.85674437138872261</v>
      </c>
      <c r="D53" s="24">
        <f t="shared" si="34"/>
        <v>0.93656155022084697</v>
      </c>
      <c r="E53" s="24">
        <f t="shared" si="35"/>
        <v>1.9780950446041028</v>
      </c>
      <c r="F53" s="24">
        <f t="shared" si="36"/>
        <v>12.004249818058028</v>
      </c>
      <c r="G53" s="24">
        <f t="shared" si="37"/>
        <v>26.378467193750371</v>
      </c>
      <c r="H53" s="24">
        <f t="shared" si="38"/>
        <v>24.917937592244595</v>
      </c>
      <c r="I53" s="24">
        <f t="shared" si="39"/>
        <v>47.466752177058801</v>
      </c>
      <c r="J53" s="24">
        <f t="shared" si="40"/>
        <v>5.5510091067592482</v>
      </c>
      <c r="K53" s="24">
        <f t="shared" si="41"/>
        <v>10.891874735505715</v>
      </c>
      <c r="L53" s="24">
        <f t="shared" si="42"/>
        <v>21.416639437214339</v>
      </c>
      <c r="M53" s="24">
        <f t="shared" si="43"/>
        <v>10.957387615051122</v>
      </c>
      <c r="N53" s="25">
        <f t="shared" si="44"/>
        <v>9.0028713052276128</v>
      </c>
      <c r="O53" s="25">
        <f t="shared" si="45"/>
        <v>9.5402967586018885</v>
      </c>
      <c r="P53" s="25">
        <f t="shared" si="46"/>
        <v>5.0616119200154071</v>
      </c>
      <c r="Q53" s="25">
        <f t="shared" si="47"/>
        <v>9.3826338898041648</v>
      </c>
      <c r="R53" s="25">
        <f t="shared" si="48"/>
        <v>9.2191964254474232</v>
      </c>
      <c r="S53" s="25">
        <f t="shared" si="49"/>
        <v>13.615698764544215</v>
      </c>
      <c r="T53" s="25">
        <f t="shared" si="49"/>
        <v>14.195002459617104</v>
      </c>
      <c r="U53" s="32"/>
      <c r="V53" s="32"/>
      <c r="W53" s="11" t="s">
        <v>6</v>
      </c>
      <c r="X53" s="9">
        <v>74.934269999999998</v>
      </c>
      <c r="Y53" s="9">
        <v>70.26600000000002</v>
      </c>
      <c r="Z53" s="9">
        <v>76.12954000000002</v>
      </c>
      <c r="AA53" s="9">
        <v>54.143000000000022</v>
      </c>
      <c r="AB53" s="9">
        <v>85.453069999999997</v>
      </c>
      <c r="AC53" s="9">
        <v>105.70364000000001</v>
      </c>
      <c r="AD53" s="9">
        <v>123.99100000000001</v>
      </c>
      <c r="AE53" s="9">
        <v>203.54640999999998</v>
      </c>
      <c r="AF53" s="9">
        <v>114.70491</v>
      </c>
      <c r="AG53" s="9">
        <v>151.232</v>
      </c>
      <c r="AH53" s="9">
        <v>202.66046000000003</v>
      </c>
      <c r="AI53" s="9">
        <v>172.53200000000001</v>
      </c>
      <c r="AJ53" s="10">
        <v>210.62169342562427</v>
      </c>
      <c r="AK53" s="10">
        <v>245.78900000000002</v>
      </c>
      <c r="AL53" s="10">
        <v>324.79771779796897</v>
      </c>
      <c r="AM53" s="10">
        <v>246.43400000000003</v>
      </c>
      <c r="AN53" s="10">
        <v>217.50191651145394</v>
      </c>
      <c r="AO53" s="10">
        <v>311.46400000000006</v>
      </c>
      <c r="AP53" s="10">
        <v>398.43600000000004</v>
      </c>
    </row>
    <row r="54" spans="1:42" x14ac:dyDescent="0.2">
      <c r="A54" s="11" t="s">
        <v>7</v>
      </c>
      <c r="B54" s="24">
        <f t="shared" si="32"/>
        <v>24.380876401163402</v>
      </c>
      <c r="C54" s="24">
        <f t="shared" si="33"/>
        <v>13.531371966252474</v>
      </c>
      <c r="D54" s="24">
        <f t="shared" si="34"/>
        <v>11.236945844109748</v>
      </c>
      <c r="E54" s="24">
        <f t="shared" si="35"/>
        <v>11.91646203746417</v>
      </c>
      <c r="F54" s="24">
        <f t="shared" si="36"/>
        <v>13.201766586789274</v>
      </c>
      <c r="G54" s="24">
        <f t="shared" si="37"/>
        <v>13.40072278963034</v>
      </c>
      <c r="H54" s="24">
        <f t="shared" si="38"/>
        <v>21.785830291031751</v>
      </c>
      <c r="I54" s="24">
        <f t="shared" si="39"/>
        <v>16.827197455818222</v>
      </c>
      <c r="J54" s="24">
        <f t="shared" si="40"/>
        <v>14.390139049250262</v>
      </c>
      <c r="K54" s="24">
        <f t="shared" si="41"/>
        <v>26.06152877478662</v>
      </c>
      <c r="L54" s="24">
        <f t="shared" si="42"/>
        <v>19.853913947106662</v>
      </c>
      <c r="M54" s="24">
        <f t="shared" si="43"/>
        <v>10.541050991411897</v>
      </c>
      <c r="N54" s="25">
        <f t="shared" si="44"/>
        <v>7.1857183053034737</v>
      </c>
      <c r="O54" s="25">
        <f t="shared" si="45"/>
        <v>7.4506097854312117</v>
      </c>
      <c r="P54" s="25">
        <f t="shared" si="46"/>
        <v>9.3921781637382402</v>
      </c>
      <c r="Q54" s="25">
        <f t="shared" si="47"/>
        <v>13.548698668649612</v>
      </c>
      <c r="R54" s="25">
        <f t="shared" si="48"/>
        <v>13.075970940582526</v>
      </c>
      <c r="S54" s="25">
        <f t="shared" si="49"/>
        <v>13.732128417004477</v>
      </c>
      <c r="T54" s="25">
        <f t="shared" si="49"/>
        <v>26.012888304707317</v>
      </c>
      <c r="U54" s="32"/>
      <c r="V54" s="32"/>
      <c r="W54" s="11" t="s">
        <v>7</v>
      </c>
      <c r="X54" s="9">
        <v>589.15416999999968</v>
      </c>
      <c r="Y54" s="9">
        <v>587.12450000000024</v>
      </c>
      <c r="Z54" s="9">
        <v>680.95842999999979</v>
      </c>
      <c r="AA54" s="9">
        <v>812.21708000000024</v>
      </c>
      <c r="AB54" s="9">
        <v>686.75256000000024</v>
      </c>
      <c r="AC54" s="9">
        <v>731.07578999999987</v>
      </c>
      <c r="AD54" s="9">
        <v>843.46502999999996</v>
      </c>
      <c r="AE54" s="9">
        <v>1124.6554900000006</v>
      </c>
      <c r="AF54" s="9">
        <v>1084.4430999999997</v>
      </c>
      <c r="AG54" s="9">
        <v>1216.0303900000004</v>
      </c>
      <c r="AH54" s="9">
        <v>1096.5646400000003</v>
      </c>
      <c r="AI54" s="9">
        <v>862.34034833160365</v>
      </c>
      <c r="AJ54" s="10">
        <v>901.79056367487965</v>
      </c>
      <c r="AK54" s="10">
        <v>1054.3037703250209</v>
      </c>
      <c r="AL54" s="10">
        <v>1328.0648802797948</v>
      </c>
      <c r="AM54" s="10">
        <v>1402.5184606082867</v>
      </c>
      <c r="AN54" s="10">
        <v>1381.0752625606162</v>
      </c>
      <c r="AO54" s="10">
        <v>1498.3474793697226</v>
      </c>
      <c r="AP54" s="10">
        <v>1980.8127241734021</v>
      </c>
    </row>
    <row r="55" spans="1:42" x14ac:dyDescent="0.2">
      <c r="A55" s="11" t="s">
        <v>8</v>
      </c>
      <c r="B55" s="24">
        <f t="shared" si="32"/>
        <v>16.552866423323646</v>
      </c>
      <c r="C55" s="24">
        <f t="shared" si="33"/>
        <v>18.945512551602981</v>
      </c>
      <c r="D55" s="24">
        <f t="shared" si="34"/>
        <v>9.3346943562360085</v>
      </c>
      <c r="E55" s="24">
        <f t="shared" si="35"/>
        <v>19.583640740215653</v>
      </c>
      <c r="F55" s="24">
        <f t="shared" si="36"/>
        <v>13.745971548170258</v>
      </c>
      <c r="G55" s="24">
        <f t="shared" si="37"/>
        <v>11.969660516170224</v>
      </c>
      <c r="H55" s="24">
        <f t="shared" si="38"/>
        <v>14.159484416718609</v>
      </c>
      <c r="I55" s="24">
        <f t="shared" si="39"/>
        <v>39.683090744334848</v>
      </c>
      <c r="J55" s="24">
        <f t="shared" si="40"/>
        <v>16.404504001323904</v>
      </c>
      <c r="K55" s="24">
        <f t="shared" si="41"/>
        <v>17.220720843793742</v>
      </c>
      <c r="L55" s="24">
        <f t="shared" si="42"/>
        <v>13.150661548564052</v>
      </c>
      <c r="M55" s="24">
        <f t="shared" si="43"/>
        <v>7.5513399727418218</v>
      </c>
      <c r="N55" s="25">
        <f t="shared" si="44"/>
        <v>4.6605406008211103</v>
      </c>
      <c r="O55" s="25">
        <f t="shared" si="45"/>
        <v>6.3214672568566925</v>
      </c>
      <c r="P55" s="25">
        <f t="shared" si="46"/>
        <v>5.2636506189741761</v>
      </c>
      <c r="Q55" s="25">
        <f t="shared" si="47"/>
        <v>3.1515802745403145</v>
      </c>
      <c r="R55" s="25">
        <f t="shared" si="48"/>
        <v>5.7148651153538568</v>
      </c>
      <c r="S55" s="25">
        <f t="shared" si="49"/>
        <v>7.2596685311883942</v>
      </c>
      <c r="T55" s="25">
        <f t="shared" si="49"/>
        <v>6.2930446863986074</v>
      </c>
      <c r="U55" s="32"/>
      <c r="V55" s="32"/>
      <c r="W55" s="11" t="s">
        <v>8</v>
      </c>
      <c r="X55" s="9">
        <v>1109.83799</v>
      </c>
      <c r="Y55" s="9">
        <v>1399.8829499999995</v>
      </c>
      <c r="Z55" s="9">
        <v>1339.6394700000003</v>
      </c>
      <c r="AA55" s="9">
        <v>1516.5974700000004</v>
      </c>
      <c r="AB55" s="9">
        <v>1435.2194699999998</v>
      </c>
      <c r="AC55" s="9">
        <v>1451.6199500000002</v>
      </c>
      <c r="AD55" s="9">
        <v>1861.1635300000003</v>
      </c>
      <c r="AE55" s="9">
        <v>2860.3942100000004</v>
      </c>
      <c r="AF55" s="9">
        <v>2366.2630700000013</v>
      </c>
      <c r="AG55" s="9">
        <v>2613.9904600000009</v>
      </c>
      <c r="AH55" s="9">
        <v>2520.0432600000004</v>
      </c>
      <c r="AI55" s="9">
        <v>2653.6538921214787</v>
      </c>
      <c r="AJ55" s="10">
        <v>2894.5638542860756</v>
      </c>
      <c r="AK55" s="10">
        <v>3426.2199463134134</v>
      </c>
      <c r="AL55" s="10">
        <v>3680.6853084112986</v>
      </c>
      <c r="AM55" s="10">
        <v>3564.5926872792702</v>
      </c>
      <c r="AN55" s="10">
        <v>3479.9626491160625</v>
      </c>
      <c r="AO55" s="10">
        <v>3635.0404698500643</v>
      </c>
      <c r="AP55" s="10">
        <v>3592.1503410733626</v>
      </c>
    </row>
    <row r="56" spans="1:42" x14ac:dyDescent="0.2">
      <c r="A56" s="11" t="s">
        <v>9</v>
      </c>
      <c r="B56" s="24">
        <f t="shared" si="32"/>
        <v>13.111172975401875</v>
      </c>
      <c r="C56" s="24">
        <f t="shared" si="33"/>
        <v>9.1171559940928244</v>
      </c>
      <c r="D56" s="24">
        <f t="shared" si="34"/>
        <v>17.244827472947684</v>
      </c>
      <c r="E56" s="24">
        <f t="shared" si="35"/>
        <v>8.5899685583937035</v>
      </c>
      <c r="F56" s="24">
        <f t="shared" si="36"/>
        <v>5.0103538798859528</v>
      </c>
      <c r="G56" s="24">
        <f t="shared" si="37"/>
        <v>4.85021784207248</v>
      </c>
      <c r="H56" s="24">
        <f t="shared" si="38"/>
        <v>7.5401548102260127</v>
      </c>
      <c r="I56" s="24">
        <f t="shared" si="39"/>
        <v>7.6053436162242596</v>
      </c>
      <c r="J56" s="24">
        <f t="shared" si="40"/>
        <v>11.652643915612341</v>
      </c>
      <c r="K56" s="24">
        <f t="shared" si="41"/>
        <v>20.185218979421212</v>
      </c>
      <c r="L56" s="24">
        <f t="shared" si="42"/>
        <v>9.2743875619521265</v>
      </c>
      <c r="M56" s="24">
        <f t="shared" si="43"/>
        <v>3.2638574569125245</v>
      </c>
      <c r="N56" s="25">
        <f t="shared" si="44"/>
        <v>3.9851793620055442</v>
      </c>
      <c r="O56" s="25">
        <f t="shared" si="45"/>
        <v>8.0965841713917381</v>
      </c>
      <c r="P56" s="25">
        <f t="shared" si="46"/>
        <v>8.7495809964196756</v>
      </c>
      <c r="Q56" s="25">
        <f t="shared" si="47"/>
        <v>7.3616648122418544</v>
      </c>
      <c r="R56" s="25">
        <f t="shared" si="48"/>
        <v>5.9811253443140844</v>
      </c>
      <c r="S56" s="25">
        <f t="shared" si="49"/>
        <v>6.2186874284192299</v>
      </c>
      <c r="T56" s="25">
        <f t="shared" si="49"/>
        <v>5.1807705715656498</v>
      </c>
      <c r="U56" s="32"/>
      <c r="V56" s="32"/>
      <c r="W56" s="11" t="s">
        <v>9</v>
      </c>
      <c r="X56" s="9">
        <v>909.23032000000035</v>
      </c>
      <c r="Y56" s="9">
        <v>1028.5992699999997</v>
      </c>
      <c r="Z56" s="9">
        <v>1259.2413599999998</v>
      </c>
      <c r="AA56" s="9">
        <v>1257.0127499999996</v>
      </c>
      <c r="AB56" s="9">
        <v>1499.3751299999992</v>
      </c>
      <c r="AC56" s="9">
        <v>1478.96821</v>
      </c>
      <c r="AD56" s="9">
        <v>1679.0970900000004</v>
      </c>
      <c r="AE56" s="9">
        <v>1679.7351500000004</v>
      </c>
      <c r="AF56" s="9">
        <v>1889.7029000000007</v>
      </c>
      <c r="AG56" s="9">
        <v>2054.4266100000009</v>
      </c>
      <c r="AH56" s="9">
        <v>1986.7458499999991</v>
      </c>
      <c r="AI56" s="9">
        <v>1807.523789835077</v>
      </c>
      <c r="AJ56" s="10">
        <v>2151.4340472813356</v>
      </c>
      <c r="AK56" s="10">
        <v>2514.9190206483563</v>
      </c>
      <c r="AL56" s="10">
        <v>2873.3246940218501</v>
      </c>
      <c r="AM56" s="10">
        <v>2726.231159917234</v>
      </c>
      <c r="AN56" s="10">
        <v>2754.7303334262729</v>
      </c>
      <c r="AO56" s="10">
        <v>2917.1589999999992</v>
      </c>
      <c r="AP56" s="10">
        <v>3042.5460269882396</v>
      </c>
    </row>
    <row r="57" spans="1:42" x14ac:dyDescent="0.2">
      <c r="A57" s="11" t="s">
        <v>10</v>
      </c>
      <c r="B57" s="24">
        <f t="shared" si="32"/>
        <v>16.276099346049175</v>
      </c>
      <c r="C57" s="24">
        <f t="shared" si="33"/>
        <v>20.396991294379273</v>
      </c>
      <c r="D57" s="24">
        <f t="shared" si="34"/>
        <v>13.824152812384913</v>
      </c>
      <c r="E57" s="24">
        <f t="shared" si="35"/>
        <v>10.766641837635214</v>
      </c>
      <c r="F57" s="24">
        <f t="shared" si="36"/>
        <v>9.1462636068544896</v>
      </c>
      <c r="G57" s="24">
        <f t="shared" si="37"/>
        <v>12.495737258182933</v>
      </c>
      <c r="H57" s="24">
        <f t="shared" si="38"/>
        <v>16.173984259497175</v>
      </c>
      <c r="I57" s="24">
        <f t="shared" si="39"/>
        <v>18.446437669432271</v>
      </c>
      <c r="J57" s="24">
        <f t="shared" si="40"/>
        <v>18.775240484207689</v>
      </c>
      <c r="K57" s="24">
        <f t="shared" si="41"/>
        <v>13.90852422963188</v>
      </c>
      <c r="L57" s="24">
        <f t="shared" si="42"/>
        <v>14.762674287667043</v>
      </c>
      <c r="M57" s="24">
        <f t="shared" si="43"/>
        <v>12.122944839763603</v>
      </c>
      <c r="N57" s="25">
        <f t="shared" si="44"/>
        <v>15.688518240601686</v>
      </c>
      <c r="O57" s="25">
        <f t="shared" si="45"/>
        <v>16.15111923354273</v>
      </c>
      <c r="P57" s="25">
        <f t="shared" si="46"/>
        <v>10.542435116269587</v>
      </c>
      <c r="Q57" s="25">
        <f t="shared" si="47"/>
        <v>5.4646080964132207</v>
      </c>
      <c r="R57" s="25">
        <f t="shared" si="48"/>
        <v>19.367687611165366</v>
      </c>
      <c r="S57" s="25">
        <f t="shared" si="49"/>
        <v>7.2782509251017284</v>
      </c>
      <c r="T57" s="25">
        <f t="shared" si="49"/>
        <v>11.143935544868313</v>
      </c>
      <c r="U57" s="32"/>
      <c r="V57" s="32"/>
      <c r="W57" s="11" t="s">
        <v>10</v>
      </c>
      <c r="X57" s="9">
        <v>1640.6019299999991</v>
      </c>
      <c r="Y57" s="9">
        <v>1892.5095099999999</v>
      </c>
      <c r="Z57" s="9">
        <v>1957.6968199999999</v>
      </c>
      <c r="AA57" s="9">
        <v>1915.7412600000002</v>
      </c>
      <c r="AB57" s="9">
        <v>1864.9837499999999</v>
      </c>
      <c r="AC57" s="9">
        <v>2136.3597399999999</v>
      </c>
      <c r="AD57" s="9">
        <v>2471.598300000001</v>
      </c>
      <c r="AE57" s="9">
        <v>2782.5570400000024</v>
      </c>
      <c r="AF57" s="9">
        <v>2687.3989199999987</v>
      </c>
      <c r="AG57" s="9">
        <v>2727.04432</v>
      </c>
      <c r="AH57" s="9">
        <v>2649.9128299999993</v>
      </c>
      <c r="AI57" s="9">
        <v>2532.0580441244147</v>
      </c>
      <c r="AJ57" s="10">
        <v>2775.249297204969</v>
      </c>
      <c r="AK57" s="10">
        <v>3146.3112213900749</v>
      </c>
      <c r="AL57" s="10">
        <v>3186.8152090631265</v>
      </c>
      <c r="AM57" s="10">
        <v>3277.9863802195573</v>
      </c>
      <c r="AN57" s="10">
        <v>3589.9725205367404</v>
      </c>
      <c r="AO57" s="10">
        <v>3710.3419870925304</v>
      </c>
      <c r="AP57" s="10">
        <v>4222.3408244792099</v>
      </c>
    </row>
    <row r="58" spans="1:42" x14ac:dyDescent="0.2">
      <c r="A58" s="11" t="s">
        <v>11</v>
      </c>
      <c r="B58" s="24">
        <f t="shared" si="32"/>
        <v>19.542293853268617</v>
      </c>
      <c r="C58" s="24">
        <f t="shared" si="33"/>
        <v>3.4470599371085813</v>
      </c>
      <c r="D58" s="24">
        <f t="shared" si="34"/>
        <v>8.9045787121143327</v>
      </c>
      <c r="E58" s="24">
        <f t="shared" si="35"/>
        <v>9.5828069539992047</v>
      </c>
      <c r="F58" s="24">
        <f t="shared" si="36"/>
        <v>10.533571831420778</v>
      </c>
      <c r="G58" s="24">
        <f t="shared" si="37"/>
        <v>7.4290977996451453</v>
      </c>
      <c r="H58" s="24">
        <f t="shared" si="38"/>
        <v>11.097186633109501</v>
      </c>
      <c r="I58" s="24">
        <f t="shared" si="39"/>
        <v>8.9087255918645116</v>
      </c>
      <c r="J58" s="24">
        <f t="shared" si="40"/>
        <v>10.924589064904563</v>
      </c>
      <c r="K58" s="24">
        <f t="shared" si="41"/>
        <v>16.828329216696307</v>
      </c>
      <c r="L58" s="24">
        <f t="shared" si="42"/>
        <v>22.366693756747388</v>
      </c>
      <c r="M58" s="24">
        <f t="shared" si="43"/>
        <v>7.6602796659953887</v>
      </c>
      <c r="N58" s="25">
        <f t="shared" si="44"/>
        <v>4.8380060873088224</v>
      </c>
      <c r="O58" s="25">
        <f t="shared" si="45"/>
        <v>9.8654450047663342</v>
      </c>
      <c r="P58" s="25">
        <f t="shared" si="46"/>
        <v>7.4963830939395573</v>
      </c>
      <c r="Q58" s="25">
        <f t="shared" si="47"/>
        <v>3.5388451868565998</v>
      </c>
      <c r="R58" s="25">
        <f t="shared" si="48"/>
        <v>8.6922929016995756</v>
      </c>
      <c r="S58" s="25">
        <f t="shared" si="49"/>
        <v>9.6018107312693992</v>
      </c>
      <c r="T58" s="25">
        <f t="shared" si="49"/>
        <v>6.5562421064829079</v>
      </c>
      <c r="U58" s="32"/>
      <c r="V58" s="32"/>
      <c r="W58" s="11" t="s">
        <v>11</v>
      </c>
      <c r="X58" s="9">
        <v>696.8108299999999</v>
      </c>
      <c r="Y58" s="9">
        <v>504.25638999999995</v>
      </c>
      <c r="Z58" s="9">
        <v>497.76639</v>
      </c>
      <c r="AA58" s="9">
        <v>694.57988999999975</v>
      </c>
      <c r="AB58" s="9">
        <v>696.09503000000007</v>
      </c>
      <c r="AC58" s="9">
        <v>743.10423000000014</v>
      </c>
      <c r="AD58" s="9">
        <v>780.21675999999968</v>
      </c>
      <c r="AE58" s="9">
        <v>921.88370999999984</v>
      </c>
      <c r="AF58" s="9">
        <v>1160.2483099999999</v>
      </c>
      <c r="AG58" s="9">
        <v>1501.5330800000004</v>
      </c>
      <c r="AH58" s="9">
        <v>1536.2695700000002</v>
      </c>
      <c r="AI58" s="9">
        <v>1408.1103482287383</v>
      </c>
      <c r="AJ58" s="10">
        <v>1383.6292876881084</v>
      </c>
      <c r="AK58" s="10">
        <v>1594.1187494571543</v>
      </c>
      <c r="AL58" s="10">
        <v>1667.1239774423361</v>
      </c>
      <c r="AM58" s="10">
        <v>1463.288410343949</v>
      </c>
      <c r="AN58" s="10">
        <v>1469.3246240589488</v>
      </c>
      <c r="AO58" s="10">
        <v>1580.0457251873256</v>
      </c>
      <c r="AP58" s="10">
        <v>1602.5263618646873</v>
      </c>
    </row>
    <row r="59" spans="1:42" x14ac:dyDescent="0.2">
      <c r="A59" s="11" t="s">
        <v>12</v>
      </c>
      <c r="B59" s="24">
        <f t="shared" si="32"/>
        <v>12.277439152413548</v>
      </c>
      <c r="C59" s="24">
        <f t="shared" si="33"/>
        <v>11.179518829683893</v>
      </c>
      <c r="D59" s="24">
        <f t="shared" si="34"/>
        <v>9.8128783220731286</v>
      </c>
      <c r="E59" s="24">
        <f t="shared" si="35"/>
        <v>14.688754284408553</v>
      </c>
      <c r="F59" s="24">
        <f t="shared" si="36"/>
        <v>15.356195835715406</v>
      </c>
      <c r="G59" s="24">
        <f t="shared" si="37"/>
        <v>16.880815015541426</v>
      </c>
      <c r="H59" s="24">
        <f t="shared" si="38"/>
        <v>30.478114933500954</v>
      </c>
      <c r="I59" s="24">
        <f t="shared" si="39"/>
        <v>38.828506705908204</v>
      </c>
      <c r="J59" s="24">
        <f t="shared" si="40"/>
        <v>34.398018145090674</v>
      </c>
      <c r="K59" s="24">
        <f t="shared" si="41"/>
        <v>27.374392516797734</v>
      </c>
      <c r="L59" s="24">
        <f t="shared" si="42"/>
        <v>22.055141086827625</v>
      </c>
      <c r="M59" s="24">
        <f t="shared" si="43"/>
        <v>5.7291871403119909</v>
      </c>
      <c r="N59" s="25">
        <f t="shared" si="44"/>
        <v>8.7796372533264062</v>
      </c>
      <c r="O59" s="25">
        <f t="shared" si="45"/>
        <v>7.6078316973146807</v>
      </c>
      <c r="P59" s="25">
        <f t="shared" si="46"/>
        <v>6.7140881908138192</v>
      </c>
      <c r="Q59" s="25">
        <f t="shared" si="47"/>
        <v>7.6140199448674517</v>
      </c>
      <c r="R59" s="25">
        <f t="shared" si="48"/>
        <v>6.6322898391571936</v>
      </c>
      <c r="S59" s="25">
        <f t="shared" si="49"/>
        <v>7.46320385917309</v>
      </c>
      <c r="T59" s="25">
        <f t="shared" si="49"/>
        <v>6.588463129314424</v>
      </c>
      <c r="U59" s="32"/>
      <c r="V59" s="32"/>
      <c r="W59" s="11" t="s">
        <v>12</v>
      </c>
      <c r="X59" s="9">
        <v>4675.2158400000017</v>
      </c>
      <c r="Y59" s="9">
        <v>5449.9600500000015</v>
      </c>
      <c r="Z59" s="9">
        <v>6481.3575500000015</v>
      </c>
      <c r="AA59" s="9">
        <v>7072.4639399999978</v>
      </c>
      <c r="AB59" s="9">
        <v>8050.4363400000038</v>
      </c>
      <c r="AC59" s="9">
        <v>8518.932519999993</v>
      </c>
      <c r="AD59" s="9">
        <v>11192.033389999995</v>
      </c>
      <c r="AE59" s="9">
        <v>14645.212299999999</v>
      </c>
      <c r="AF59" s="9">
        <v>16185.463350000007</v>
      </c>
      <c r="AG59" s="9">
        <v>17012.077390000013</v>
      </c>
      <c r="AH59" s="9">
        <v>17698.838310000003</v>
      </c>
      <c r="AI59" s="9">
        <v>14968.16849425534</v>
      </c>
      <c r="AJ59" s="10">
        <v>15485.79009895691</v>
      </c>
      <c r="AK59" s="10">
        <v>16474.768939463589</v>
      </c>
      <c r="AL59" s="10">
        <v>18749.788981228885</v>
      </c>
      <c r="AM59" s="10">
        <v>20378.50263839601</v>
      </c>
      <c r="AN59" s="10">
        <v>21365.880687293076</v>
      </c>
      <c r="AO59" s="10">
        <v>22931.979577985974</v>
      </c>
      <c r="AP59" s="10">
        <v>23277.417324589791</v>
      </c>
    </row>
    <row r="60" spans="1:42" x14ac:dyDescent="0.2">
      <c r="A60" s="11" t="s">
        <v>13</v>
      </c>
      <c r="B60" s="24">
        <f t="shared" si="32"/>
        <v>17.33541247869233</v>
      </c>
      <c r="C60" s="24">
        <f t="shared" si="33"/>
        <v>12.380011003033822</v>
      </c>
      <c r="D60" s="24">
        <f t="shared" si="34"/>
        <v>11.587532620538278</v>
      </c>
      <c r="E60" s="24">
        <f t="shared" si="35"/>
        <v>9.6723904102246667</v>
      </c>
      <c r="F60" s="24">
        <f t="shared" si="36"/>
        <v>12.956726299533788</v>
      </c>
      <c r="G60" s="24">
        <f t="shared" si="37"/>
        <v>9.4524994984068922</v>
      </c>
      <c r="H60" s="24">
        <f t="shared" si="38"/>
        <v>19.186375713983299</v>
      </c>
      <c r="I60" s="24">
        <f t="shared" si="39"/>
        <v>42.120865445430269</v>
      </c>
      <c r="J60" s="24">
        <f t="shared" si="40"/>
        <v>25.756385658231736</v>
      </c>
      <c r="K60" s="24">
        <f t="shared" si="41"/>
        <v>21.829238561875215</v>
      </c>
      <c r="L60" s="24">
        <f t="shared" si="42"/>
        <v>13.009373264382415</v>
      </c>
      <c r="M60" s="24">
        <f t="shared" si="43"/>
        <v>10.493371656581186</v>
      </c>
      <c r="N60" s="25">
        <f t="shared" si="44"/>
        <v>6.6516204297496371</v>
      </c>
      <c r="O60" s="25">
        <f t="shared" si="45"/>
        <v>6.8217526216780762</v>
      </c>
      <c r="P60" s="25">
        <f t="shared" si="46"/>
        <v>10.095079439398148</v>
      </c>
      <c r="Q60" s="25">
        <f t="shared" si="47"/>
        <v>7.7941642254638328</v>
      </c>
      <c r="R60" s="25">
        <f t="shared" si="48"/>
        <v>4.3346643727157383</v>
      </c>
      <c r="S60" s="25">
        <f t="shared" si="49"/>
        <v>6.6715207181009708</v>
      </c>
      <c r="T60" s="25">
        <f t="shared" si="49"/>
        <v>7.9490432185093551</v>
      </c>
      <c r="U60" s="32"/>
      <c r="V60" s="32"/>
      <c r="W60" s="11" t="s">
        <v>13</v>
      </c>
      <c r="X60" s="9">
        <v>1346.53404</v>
      </c>
      <c r="Y60" s="9">
        <v>1314.1830000000002</v>
      </c>
      <c r="Z60" s="9">
        <v>1511.8006200000004</v>
      </c>
      <c r="AA60" s="9">
        <v>1429.6785399999999</v>
      </c>
      <c r="AB60" s="9">
        <v>1619.0221600000002</v>
      </c>
      <c r="AC60" s="9">
        <v>1613.0604399999997</v>
      </c>
      <c r="AD60" s="9">
        <v>2133.4690100000003</v>
      </c>
      <c r="AE60" s="9">
        <v>3557.8959600000003</v>
      </c>
      <c r="AF60" s="9">
        <v>3060.5924700000005</v>
      </c>
      <c r="AG60" s="9">
        <v>3377.0505000000007</v>
      </c>
      <c r="AH60" s="9">
        <v>2982.9799800000001</v>
      </c>
      <c r="AI60" s="9">
        <v>2833.0980740754762</v>
      </c>
      <c r="AJ60" s="10">
        <v>3366.9918470829994</v>
      </c>
      <c r="AK60" s="10">
        <v>4155.559659245846</v>
      </c>
      <c r="AL60" s="10">
        <v>4737.5255559406269</v>
      </c>
      <c r="AM60" s="10">
        <v>4291.0975789263794</v>
      </c>
      <c r="AN60" s="10">
        <v>5155.7624947092036</v>
      </c>
      <c r="AO60" s="10">
        <v>5857.6761134224753</v>
      </c>
      <c r="AP60" s="10">
        <v>5731.1278864066735</v>
      </c>
    </row>
    <row r="61" spans="1:42" x14ac:dyDescent="0.2">
      <c r="A61" s="11" t="s">
        <v>14</v>
      </c>
      <c r="B61" s="24">
        <f t="shared" si="32"/>
        <v>5.8178611727758973</v>
      </c>
      <c r="C61" s="24">
        <f t="shared" si="33"/>
        <v>4.6527242289050363</v>
      </c>
      <c r="D61" s="24">
        <f t="shared" si="34"/>
        <v>7.0750119452789058</v>
      </c>
      <c r="E61" s="24">
        <f t="shared" si="35"/>
        <v>5.6253866610872505</v>
      </c>
      <c r="F61" s="24">
        <f t="shared" si="36"/>
        <v>5.4875655771793719</v>
      </c>
      <c r="G61" s="24">
        <f t="shared" si="37"/>
        <v>14.74405238230268</v>
      </c>
      <c r="H61" s="24">
        <f t="shared" si="38"/>
        <v>17.935755241510666</v>
      </c>
      <c r="I61" s="24">
        <f t="shared" si="39"/>
        <v>15.694796083117998</v>
      </c>
      <c r="J61" s="24">
        <f t="shared" si="40"/>
        <v>10.995017410528138</v>
      </c>
      <c r="K61" s="24">
        <f t="shared" si="41"/>
        <v>24.568851708877911</v>
      </c>
      <c r="L61" s="24">
        <f t="shared" si="42"/>
        <v>15.10288007949811</v>
      </c>
      <c r="M61" s="24">
        <f t="shared" si="43"/>
        <v>8.6650719396624449</v>
      </c>
      <c r="N61" s="25">
        <f t="shared" si="44"/>
        <v>8.2412249717953667</v>
      </c>
      <c r="O61" s="25">
        <f t="shared" si="45"/>
        <v>10.387179393660613</v>
      </c>
      <c r="P61" s="25">
        <f t="shared" si="46"/>
        <v>10.48708618951801</v>
      </c>
      <c r="Q61" s="25">
        <f t="shared" si="47"/>
        <v>13.685709557436198</v>
      </c>
      <c r="R61" s="25">
        <f t="shared" si="48"/>
        <v>9.4762614730719097</v>
      </c>
      <c r="S61" s="25">
        <f t="shared" si="49"/>
        <v>10.941738745576679</v>
      </c>
      <c r="T61" s="25">
        <f t="shared" si="49"/>
        <v>13.969709112734069</v>
      </c>
      <c r="U61" s="32"/>
      <c r="V61" s="32"/>
      <c r="W61" s="11" t="s">
        <v>14</v>
      </c>
      <c r="X61" s="9">
        <v>1605.0128600000012</v>
      </c>
      <c r="Y61" s="9">
        <v>1759.7372200000011</v>
      </c>
      <c r="Z61" s="9">
        <v>1742.9689300000009</v>
      </c>
      <c r="AA61" s="9">
        <v>1639.5495200000003</v>
      </c>
      <c r="AB61" s="9">
        <v>1556.9745600000003</v>
      </c>
      <c r="AC61" s="9">
        <v>1786.7683399999994</v>
      </c>
      <c r="AD61" s="9">
        <v>2117.8565100000005</v>
      </c>
      <c r="AE61" s="9">
        <v>2317.0327799999991</v>
      </c>
      <c r="AF61" s="9">
        <v>2254.0729200000001</v>
      </c>
      <c r="AG61" s="9">
        <v>2748.7601699999996</v>
      </c>
      <c r="AH61" s="9">
        <v>2533.3738199999989</v>
      </c>
      <c r="AI61" s="9">
        <v>2621.8832155700529</v>
      </c>
      <c r="AJ61" s="10">
        <v>3355.7759633980663</v>
      </c>
      <c r="AK61" s="10">
        <v>3529.6064221355259</v>
      </c>
      <c r="AL61" s="10">
        <v>3786.9474963786247</v>
      </c>
      <c r="AM61" s="10">
        <v>3621.2306414760019</v>
      </c>
      <c r="AN61" s="10">
        <v>3840.1325357481364</v>
      </c>
      <c r="AO61" s="10">
        <v>4304.7180247326914</v>
      </c>
      <c r="AP61" s="10">
        <v>4938.6655569178911</v>
      </c>
    </row>
    <row r="62" spans="1:42" x14ac:dyDescent="0.2">
      <c r="A62" s="11" t="s">
        <v>15</v>
      </c>
      <c r="B62" s="24">
        <f t="shared" si="32"/>
        <v>7.2396552051751746</v>
      </c>
      <c r="C62" s="24">
        <f t="shared" si="33"/>
        <v>8.5232687183583309</v>
      </c>
      <c r="D62" s="24">
        <f t="shared" si="34"/>
        <v>10.959231020095643</v>
      </c>
      <c r="E62" s="24">
        <f t="shared" si="35"/>
        <v>6.8199324799386316</v>
      </c>
      <c r="F62" s="24">
        <f t="shared" si="36"/>
        <v>4.7120990846030812</v>
      </c>
      <c r="G62" s="24">
        <f t="shared" si="37"/>
        <v>8.166621594668019</v>
      </c>
      <c r="H62" s="24">
        <f t="shared" si="38"/>
        <v>26.685156521279161</v>
      </c>
      <c r="I62" s="24">
        <f t="shared" si="39"/>
        <v>27.249469887827743</v>
      </c>
      <c r="J62" s="24">
        <f t="shared" si="40"/>
        <v>25.456659022435868</v>
      </c>
      <c r="K62" s="24">
        <f t="shared" si="41"/>
        <v>18.519602814457109</v>
      </c>
      <c r="L62" s="24">
        <f t="shared" si="42"/>
        <v>23.554404929834487</v>
      </c>
      <c r="M62" s="24">
        <f t="shared" si="43"/>
        <v>7.9839190826368425</v>
      </c>
      <c r="N62" s="25">
        <f t="shared" si="44"/>
        <v>6.4387027269260235</v>
      </c>
      <c r="O62" s="25">
        <f t="shared" si="45"/>
        <v>8.5723169669718722</v>
      </c>
      <c r="P62" s="25">
        <f t="shared" si="46"/>
        <v>10.790424817553179</v>
      </c>
      <c r="Q62" s="25">
        <f t="shared" si="47"/>
        <v>7.7860780852069711</v>
      </c>
      <c r="R62" s="25">
        <f t="shared" si="48"/>
        <v>10.128952019328368</v>
      </c>
      <c r="S62" s="25">
        <f t="shared" si="49"/>
        <v>10.847616522187856</v>
      </c>
      <c r="T62" s="25">
        <f t="shared" si="49"/>
        <v>10.520836641622184</v>
      </c>
      <c r="U62" s="32"/>
      <c r="V62" s="32"/>
      <c r="W62" s="11" t="s">
        <v>15</v>
      </c>
      <c r="X62" s="9">
        <v>2173.5012999999985</v>
      </c>
      <c r="Y62" s="9">
        <v>2321.3003900000008</v>
      </c>
      <c r="Z62" s="9">
        <v>2751.4966099999997</v>
      </c>
      <c r="AA62" s="9">
        <v>2657.7612100000006</v>
      </c>
      <c r="AB62" s="9">
        <v>3045.1730199999993</v>
      </c>
      <c r="AC62" s="9">
        <v>3099.6702499999988</v>
      </c>
      <c r="AD62" s="9">
        <v>4924.498790000006</v>
      </c>
      <c r="AE62" s="9">
        <v>4584.4636800000017</v>
      </c>
      <c r="AF62" s="9">
        <v>4500.016749999998</v>
      </c>
      <c r="AG62" s="9">
        <v>5154.9408999999969</v>
      </c>
      <c r="AH62" s="9">
        <v>5194.4413100000029</v>
      </c>
      <c r="AI62" s="9">
        <v>5149.42554141656</v>
      </c>
      <c r="AJ62" s="10">
        <v>4927.4261882523651</v>
      </c>
      <c r="AK62" s="10">
        <v>5598.0314522774288</v>
      </c>
      <c r="AL62" s="10">
        <v>5545.6694143060295</v>
      </c>
      <c r="AM62" s="10">
        <v>5973.2656556771053</v>
      </c>
      <c r="AN62" s="10">
        <v>6301.4822274187954</v>
      </c>
      <c r="AO62" s="10">
        <v>6879.7116943073943</v>
      </c>
      <c r="AP62" s="10">
        <v>6789.9934735757924</v>
      </c>
    </row>
    <row r="63" spans="1:42" x14ac:dyDescent="0.2">
      <c r="A63" s="11"/>
      <c r="B63" s="95"/>
      <c r="C63" s="95"/>
      <c r="D63" s="95"/>
      <c r="E63" s="95"/>
      <c r="F63" s="95"/>
      <c r="G63" s="95"/>
      <c r="H63" s="95"/>
      <c r="I63" s="95"/>
      <c r="J63" s="95"/>
      <c r="K63" s="95"/>
      <c r="L63" s="95"/>
      <c r="M63" s="95"/>
      <c r="N63" s="95"/>
      <c r="O63" s="95"/>
      <c r="P63" s="95"/>
      <c r="Q63" s="95"/>
      <c r="R63" s="95"/>
      <c r="S63" s="95"/>
      <c r="T63" s="95"/>
      <c r="U63" s="32"/>
      <c r="V63" s="32"/>
      <c r="W63" s="11"/>
      <c r="X63" s="100"/>
      <c r="Y63" s="100"/>
      <c r="Z63" s="100"/>
      <c r="AA63" s="100"/>
      <c r="AB63" s="100"/>
      <c r="AC63" s="100"/>
      <c r="AD63" s="100"/>
      <c r="AE63" s="100"/>
      <c r="AF63" s="100"/>
      <c r="AG63" s="100"/>
      <c r="AH63" s="100"/>
      <c r="AI63" s="100"/>
      <c r="AJ63" s="100"/>
      <c r="AK63" s="100"/>
      <c r="AL63" s="100"/>
      <c r="AM63" s="100"/>
      <c r="AN63" s="100"/>
      <c r="AO63" s="100"/>
      <c r="AP63" s="100"/>
    </row>
    <row r="65" spans="1:42" ht="15" x14ac:dyDescent="0.25">
      <c r="A65" s="35" t="s">
        <v>199</v>
      </c>
      <c r="B65" s="35"/>
      <c r="C65" s="35"/>
      <c r="D65" s="35"/>
      <c r="E65" s="35"/>
      <c r="F65" s="35"/>
      <c r="G65" s="35"/>
      <c r="H65" s="35"/>
      <c r="I65" s="35"/>
      <c r="J65" s="35"/>
      <c r="K65" s="35"/>
      <c r="L65" s="35"/>
      <c r="M65" s="35"/>
      <c r="N65" s="35"/>
      <c r="O65" s="35"/>
      <c r="P65" s="32"/>
      <c r="Q65" s="32"/>
      <c r="R65" s="32"/>
      <c r="S65" s="32"/>
      <c r="T65" s="32"/>
      <c r="U65" s="32"/>
      <c r="V65" s="32"/>
      <c r="W65" s="56" t="s">
        <v>50</v>
      </c>
      <c r="X65" s="32"/>
      <c r="Y65" s="32"/>
      <c r="Z65" s="32"/>
      <c r="AA65" s="32"/>
      <c r="AB65" s="32"/>
      <c r="AC65" s="107" t="s">
        <v>158</v>
      </c>
      <c r="AD65" s="32"/>
      <c r="AE65" s="32"/>
      <c r="AF65" s="32"/>
      <c r="AG65" s="32"/>
      <c r="AH65" s="32"/>
      <c r="AI65" s="32"/>
      <c r="AJ65" s="32"/>
      <c r="AK65" s="32"/>
      <c r="AL65" s="32"/>
      <c r="AM65" s="32"/>
      <c r="AN65" s="32"/>
      <c r="AO65" s="93"/>
      <c r="AP65" s="93"/>
    </row>
    <row r="66" spans="1:42" x14ac:dyDescent="0.2">
      <c r="A66" s="1"/>
      <c r="B66" s="2"/>
      <c r="C66" s="2"/>
      <c r="D66" s="2"/>
      <c r="E66" s="2"/>
      <c r="F66" s="2"/>
      <c r="G66" s="2"/>
      <c r="H66" s="2"/>
      <c r="I66" s="2"/>
      <c r="J66" s="2"/>
      <c r="K66" s="2"/>
      <c r="L66" s="2"/>
      <c r="M66" s="2"/>
      <c r="N66" s="2"/>
      <c r="O66" s="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93"/>
      <c r="AP66" s="93"/>
    </row>
    <row r="67" spans="1:42" ht="15.75" customHeight="1" thickBot="1" x14ac:dyDescent="0.25">
      <c r="A67" s="3" t="s">
        <v>0</v>
      </c>
      <c r="B67" s="4"/>
      <c r="C67" s="4"/>
      <c r="D67" s="4"/>
      <c r="E67" s="4"/>
      <c r="F67" s="4"/>
      <c r="G67" s="4"/>
      <c r="H67" s="4"/>
      <c r="I67" s="4"/>
      <c r="J67" s="4"/>
      <c r="K67" s="4"/>
      <c r="L67" s="4"/>
      <c r="M67" s="4"/>
      <c r="N67" s="12"/>
      <c r="P67" s="32"/>
      <c r="Q67" s="32"/>
      <c r="R67" s="128" t="s">
        <v>23</v>
      </c>
      <c r="S67" s="128"/>
      <c r="T67" s="128"/>
      <c r="U67" s="32"/>
      <c r="V67" s="32"/>
      <c r="W67" s="50" t="s">
        <v>169</v>
      </c>
      <c r="X67" s="57"/>
      <c r="Y67" s="57"/>
      <c r="Z67" s="57"/>
      <c r="AA67" s="57"/>
      <c r="AB67" s="57"/>
      <c r="AC67" s="58" t="s">
        <v>37</v>
      </c>
      <c r="AD67" s="57"/>
      <c r="AE67" s="57"/>
      <c r="AF67" s="57"/>
      <c r="AG67" s="57"/>
      <c r="AH67" s="57"/>
      <c r="AI67" s="57"/>
      <c r="AJ67" s="57"/>
      <c r="AK67" s="32"/>
      <c r="AL67" s="32"/>
      <c r="AM67" s="32"/>
      <c r="AN67" s="32"/>
      <c r="AO67" s="12"/>
      <c r="AP67" s="12" t="s">
        <v>26</v>
      </c>
    </row>
    <row r="68" spans="1:42" ht="18" customHeight="1" thickBot="1" x14ac:dyDescent="0.25">
      <c r="A68" s="34" t="s">
        <v>24</v>
      </c>
      <c r="B68" s="41">
        <v>2005</v>
      </c>
      <c r="C68" s="41">
        <v>2006</v>
      </c>
      <c r="D68" s="41">
        <v>2007</v>
      </c>
      <c r="E68" s="41">
        <v>2008</v>
      </c>
      <c r="F68" s="41">
        <v>2009</v>
      </c>
      <c r="G68" s="41">
        <v>2010</v>
      </c>
      <c r="H68" s="41">
        <v>2011</v>
      </c>
      <c r="I68" s="41">
        <v>2012</v>
      </c>
      <c r="J68" s="41">
        <v>2013</v>
      </c>
      <c r="K68" s="41">
        <v>2014</v>
      </c>
      <c r="L68" s="41">
        <v>2015</v>
      </c>
      <c r="M68" s="41">
        <v>2016</v>
      </c>
      <c r="N68" s="42">
        <v>2017</v>
      </c>
      <c r="O68" s="42">
        <v>2018</v>
      </c>
      <c r="P68" s="42">
        <v>2019</v>
      </c>
      <c r="Q68" s="42">
        <v>2020</v>
      </c>
      <c r="R68" s="42">
        <v>2021</v>
      </c>
      <c r="S68" s="42">
        <v>2022</v>
      </c>
      <c r="T68" s="42">
        <v>2023</v>
      </c>
      <c r="U68" s="32"/>
      <c r="V68" s="32"/>
      <c r="W68" s="64" t="s">
        <v>24</v>
      </c>
      <c r="X68" s="65">
        <v>2005</v>
      </c>
      <c r="Y68" s="65">
        <v>2006</v>
      </c>
      <c r="Z68" s="65">
        <v>2007</v>
      </c>
      <c r="AA68" s="65">
        <v>2008</v>
      </c>
      <c r="AB68" s="65">
        <v>2009</v>
      </c>
      <c r="AC68" s="65">
        <v>2010</v>
      </c>
      <c r="AD68" s="65">
        <v>2011</v>
      </c>
      <c r="AE68" s="65">
        <v>2012</v>
      </c>
      <c r="AF68" s="65">
        <v>2013</v>
      </c>
      <c r="AG68" s="65">
        <v>2014</v>
      </c>
      <c r="AH68" s="65">
        <v>2015</v>
      </c>
      <c r="AI68" s="65">
        <v>2016</v>
      </c>
      <c r="AJ68" s="65">
        <v>2017</v>
      </c>
      <c r="AK68" s="65">
        <v>2018</v>
      </c>
      <c r="AL68" s="65">
        <v>2019</v>
      </c>
      <c r="AM68" s="65">
        <v>2020</v>
      </c>
      <c r="AN68" s="65">
        <v>2021</v>
      </c>
      <c r="AO68" s="66">
        <v>2022</v>
      </c>
      <c r="AP68" s="66">
        <v>2023</v>
      </c>
    </row>
    <row r="69" spans="1:42" ht="22.5" x14ac:dyDescent="0.2">
      <c r="A69" s="5" t="s">
        <v>1</v>
      </c>
      <c r="B69" s="14">
        <f t="shared" ref="B69:T69" si="50">B5/X69*100</f>
        <v>0.51480727966244433</v>
      </c>
      <c r="C69" s="14">
        <f t="shared" si="50"/>
        <v>0.60926822693408378</v>
      </c>
      <c r="D69" s="14">
        <f t="shared" si="50"/>
        <v>0.62787633300091161</v>
      </c>
      <c r="E69" s="14">
        <f t="shared" si="50"/>
        <v>0.51017745408432114</v>
      </c>
      <c r="F69" s="14">
        <f t="shared" si="50"/>
        <v>0.52100249125450337</v>
      </c>
      <c r="G69" s="14">
        <f t="shared" si="50"/>
        <v>0.62528087784610953</v>
      </c>
      <c r="H69" s="14">
        <f t="shared" si="50"/>
        <v>1.0926385640238769</v>
      </c>
      <c r="I69" s="14">
        <f t="shared" si="50"/>
        <v>1.6139028529871913</v>
      </c>
      <c r="J69" s="14">
        <f t="shared" si="50"/>
        <v>1.6509592056447551</v>
      </c>
      <c r="K69" s="14">
        <f t="shared" si="50"/>
        <v>1.6628561594828419</v>
      </c>
      <c r="L69" s="14">
        <f t="shared" si="50"/>
        <v>1.5308407018965671</v>
      </c>
      <c r="M69" s="14">
        <f t="shared" si="50"/>
        <v>0.63101484713783418</v>
      </c>
      <c r="N69" s="15">
        <f t="shared" si="50"/>
        <v>0.69035191294174325</v>
      </c>
      <c r="O69" s="15">
        <f t="shared" si="50"/>
        <v>0.81200671323783724</v>
      </c>
      <c r="P69" s="15">
        <f t="shared" si="50"/>
        <v>0.69580445391779899</v>
      </c>
      <c r="Q69" s="15">
        <f t="shared" si="50"/>
        <v>0.74290173173244056</v>
      </c>
      <c r="R69" s="15">
        <f t="shared" si="50"/>
        <v>0.6650725603915818</v>
      </c>
      <c r="S69" s="15">
        <f t="shared" si="50"/>
        <v>0.6085647219778334</v>
      </c>
      <c r="T69" s="15">
        <f t="shared" si="50"/>
        <v>0.57419744582545229</v>
      </c>
      <c r="U69" s="32"/>
      <c r="V69" s="32"/>
      <c r="W69" s="5" t="s">
        <v>1</v>
      </c>
      <c r="X69" s="46">
        <v>938038</v>
      </c>
      <c r="Y69" s="46">
        <v>993804</v>
      </c>
      <c r="Z69" s="46">
        <v>1144129</v>
      </c>
      <c r="AA69" s="46">
        <v>1167085</v>
      </c>
      <c r="AB69" s="46">
        <v>1072552</v>
      </c>
      <c r="AC69" s="46">
        <v>1069618</v>
      </c>
      <c r="AD69" s="46">
        <v>1068820</v>
      </c>
      <c r="AE69" s="46">
        <v>1045045</v>
      </c>
      <c r="AF69" s="46">
        <v>1032888</v>
      </c>
      <c r="AG69" s="46">
        <v>1083151</v>
      </c>
      <c r="AH69" s="46">
        <v>1194421</v>
      </c>
      <c r="AI69" s="46">
        <v>1177309</v>
      </c>
      <c r="AJ69" s="46">
        <v>1228924</v>
      </c>
      <c r="AK69" s="46">
        <v>1360492</v>
      </c>
      <c r="AL69" s="46">
        <v>1517682</v>
      </c>
      <c r="AM69" s="46">
        <v>1488282</v>
      </c>
      <c r="AN69" s="87">
        <v>1654963</v>
      </c>
      <c r="AO69" s="87">
        <v>1951952</v>
      </c>
      <c r="AP69" s="87">
        <v>2079836</v>
      </c>
    </row>
    <row r="70" spans="1:42" x14ac:dyDescent="0.2">
      <c r="A70" s="8" t="s">
        <v>2</v>
      </c>
      <c r="B70" s="97">
        <f t="shared" ref="B70:B83" si="51">B6/X70*100</f>
        <v>0.80775942657855015</v>
      </c>
      <c r="C70" s="97">
        <f t="shared" ref="C70:C83" si="52">C6/Y70*100</f>
        <v>1.036868455874729</v>
      </c>
      <c r="D70" s="97">
        <f t="shared" ref="D70:D83" si="53">D6/Z70*100</f>
        <v>1.183054936292506</v>
      </c>
      <c r="E70" s="97">
        <f t="shared" ref="E70:E83" si="54">E6/AA70*100</f>
        <v>0.81344268169496681</v>
      </c>
      <c r="F70" s="97">
        <f t="shared" ref="F70:F83" si="55">F6/AB70*100</f>
        <v>0.77451932072366736</v>
      </c>
      <c r="G70" s="97">
        <f t="shared" ref="G70:G83" si="56">G6/AC70*100</f>
        <v>0.81653761736856667</v>
      </c>
      <c r="H70" s="97">
        <f t="shared" ref="H70:H83" si="57">H6/AD70*100</f>
        <v>1.1536774135991053</v>
      </c>
      <c r="I70" s="97">
        <f t="shared" ref="I70:I83" si="58">I6/AE70*100</f>
        <v>1.2629892387405339</v>
      </c>
      <c r="J70" s="97">
        <f t="shared" ref="J70:J83" si="59">J6/AF70*100</f>
        <v>1.5311361809321911</v>
      </c>
      <c r="K70" s="97">
        <f t="shared" ref="K70:K83" si="60">K6/AG70*100</f>
        <v>1.8630965731764919</v>
      </c>
      <c r="L70" s="97">
        <f t="shared" ref="L70:L83" si="61">L6/AH70*100</f>
        <v>2.2548824881384801</v>
      </c>
      <c r="M70" s="97">
        <f t="shared" ref="M70:M83" si="62">M6/AI70*100</f>
        <v>0.6880981947121283</v>
      </c>
      <c r="N70" s="98">
        <f t="shared" ref="N70:N83" si="63">N6/AJ70*100</f>
        <v>0.73358947682808151</v>
      </c>
      <c r="O70" s="98">
        <f t="shared" ref="O70:O83" si="64">O6/AK70*100</f>
        <v>0.72524225332380043</v>
      </c>
      <c r="P70" s="98">
        <f t="shared" ref="P70:P83" si="65">P6/AL70*100</f>
        <v>0.67624090557412064</v>
      </c>
      <c r="Q70" s="98">
        <f t="shared" ref="Q70:Q83" si="66">Q6/AM70*100</f>
        <v>1.0029201355676842</v>
      </c>
      <c r="R70" s="98">
        <f t="shared" ref="R70:R83" si="67">R6/AN70*100</f>
        <v>0.9388583242854095</v>
      </c>
      <c r="S70" s="98">
        <f t="shared" ref="S70:T83" si="68">S6/AO70*100</f>
        <v>0.79294012834826255</v>
      </c>
      <c r="T70" s="98">
        <f t="shared" si="68"/>
        <v>0.72641461049470646</v>
      </c>
      <c r="U70" s="32"/>
      <c r="V70" s="32"/>
      <c r="W70" s="8" t="s">
        <v>2</v>
      </c>
      <c r="X70" s="51">
        <v>210177</v>
      </c>
      <c r="Y70" s="51">
        <v>241075</v>
      </c>
      <c r="Z70" s="51">
        <v>300985</v>
      </c>
      <c r="AA70" s="51">
        <v>312832</v>
      </c>
      <c r="AB70" s="51">
        <v>289249</v>
      </c>
      <c r="AC70" s="51">
        <v>277651</v>
      </c>
      <c r="AD70" s="51">
        <v>274621</v>
      </c>
      <c r="AE70" s="51">
        <v>270972</v>
      </c>
      <c r="AF70" s="51">
        <v>290584</v>
      </c>
      <c r="AG70" s="51">
        <v>289977</v>
      </c>
      <c r="AH70" s="51">
        <v>338068</v>
      </c>
      <c r="AI70" s="51">
        <v>336516</v>
      </c>
      <c r="AJ70" s="51">
        <v>352726</v>
      </c>
      <c r="AK70" s="51">
        <v>432827</v>
      </c>
      <c r="AL70" s="51">
        <v>456635</v>
      </c>
      <c r="AM70" s="51">
        <v>465435</v>
      </c>
      <c r="AN70" s="88">
        <v>492890</v>
      </c>
      <c r="AO70" s="88">
        <v>560716</v>
      </c>
      <c r="AP70" s="88">
        <v>575813</v>
      </c>
    </row>
    <row r="71" spans="1:42" x14ac:dyDescent="0.2">
      <c r="A71" s="11" t="s">
        <v>3</v>
      </c>
      <c r="B71" s="97">
        <f t="shared" si="51"/>
        <v>0.53351862861817367</v>
      </c>
      <c r="C71" s="97">
        <f t="shared" si="52"/>
        <v>0.93131661832990198</v>
      </c>
      <c r="D71" s="97">
        <f t="shared" si="53"/>
        <v>0.92479007050205175</v>
      </c>
      <c r="E71" s="97">
        <f t="shared" si="54"/>
        <v>0.5458403353211384</v>
      </c>
      <c r="F71" s="97">
        <f t="shared" si="55"/>
        <v>0.65605162639481152</v>
      </c>
      <c r="G71" s="97">
        <f t="shared" si="56"/>
        <v>1.0106153387974934</v>
      </c>
      <c r="H71" s="97">
        <f t="shared" si="57"/>
        <v>0.81864322275592927</v>
      </c>
      <c r="I71" s="97">
        <f t="shared" si="58"/>
        <v>0.90229274410271731</v>
      </c>
      <c r="J71" s="97">
        <f t="shared" si="59"/>
        <v>1.3437923794180449</v>
      </c>
      <c r="K71" s="97">
        <f t="shared" si="60"/>
        <v>1.4842192910790049</v>
      </c>
      <c r="L71" s="97">
        <f t="shared" si="61"/>
        <v>1.2439759303358813</v>
      </c>
      <c r="M71" s="97">
        <f t="shared" si="62"/>
        <v>1.2150998479307449</v>
      </c>
      <c r="N71" s="98">
        <f t="shared" si="63"/>
        <v>1.403067801739897</v>
      </c>
      <c r="O71" s="98">
        <f t="shared" si="64"/>
        <v>1.5162741186142981</v>
      </c>
      <c r="P71" s="98">
        <f t="shared" si="65"/>
        <v>0.93585435565190744</v>
      </c>
      <c r="Q71" s="98">
        <f t="shared" si="66"/>
        <v>0.9399215937682196</v>
      </c>
      <c r="R71" s="98">
        <f t="shared" si="67"/>
        <v>0.80320891968425523</v>
      </c>
      <c r="S71" s="98">
        <f t="shared" si="68"/>
        <v>0.79789787096658493</v>
      </c>
      <c r="T71" s="98">
        <f t="shared" si="68"/>
        <v>0.7792598555992537</v>
      </c>
      <c r="U71" s="32"/>
      <c r="V71" s="32"/>
      <c r="W71" s="11" t="s">
        <v>3</v>
      </c>
      <c r="X71" s="51">
        <v>136913</v>
      </c>
      <c r="Y71" s="51">
        <v>133094</v>
      </c>
      <c r="Z71" s="51">
        <v>145244</v>
      </c>
      <c r="AA71" s="51">
        <v>134319</v>
      </c>
      <c r="AB71" s="51">
        <v>122418</v>
      </c>
      <c r="AC71" s="51">
        <v>119201</v>
      </c>
      <c r="AD71" s="51">
        <v>133240</v>
      </c>
      <c r="AE71" s="51">
        <v>133960</v>
      </c>
      <c r="AF71" s="51">
        <v>131591</v>
      </c>
      <c r="AG71" s="51">
        <v>139536</v>
      </c>
      <c r="AH71" s="51">
        <v>140675</v>
      </c>
      <c r="AI71" s="51">
        <v>155679</v>
      </c>
      <c r="AJ71" s="51">
        <v>160945</v>
      </c>
      <c r="AK71" s="51">
        <v>206320</v>
      </c>
      <c r="AL71" s="51">
        <v>238729</v>
      </c>
      <c r="AM71" s="51">
        <v>202204</v>
      </c>
      <c r="AN71" s="88">
        <v>228444</v>
      </c>
      <c r="AO71" s="88">
        <v>278765</v>
      </c>
      <c r="AP71" s="88">
        <v>293210</v>
      </c>
    </row>
    <row r="72" spans="1:42" x14ac:dyDescent="0.2">
      <c r="A72" s="11" t="s">
        <v>4</v>
      </c>
      <c r="B72" s="97">
        <f t="shared" si="51"/>
        <v>0.5648857728112977</v>
      </c>
      <c r="C72" s="97">
        <f t="shared" si="52"/>
        <v>0.56673679523570986</v>
      </c>
      <c r="D72" s="97">
        <f t="shared" si="53"/>
        <v>0.38697211782186874</v>
      </c>
      <c r="E72" s="97">
        <f t="shared" si="54"/>
        <v>0.4796336003567937</v>
      </c>
      <c r="F72" s="97">
        <f t="shared" si="55"/>
        <v>0.34588242022189186</v>
      </c>
      <c r="G72" s="97">
        <f t="shared" si="56"/>
        <v>0.42666740685911664</v>
      </c>
      <c r="H72" s="97">
        <f t="shared" si="57"/>
        <v>0.72356673693335183</v>
      </c>
      <c r="I72" s="97">
        <f t="shared" si="58"/>
        <v>1.1195066669320175</v>
      </c>
      <c r="J72" s="97">
        <f t="shared" si="59"/>
        <v>0.78787446750034373</v>
      </c>
      <c r="K72" s="97">
        <f t="shared" si="60"/>
        <v>0.5659992335346824</v>
      </c>
      <c r="L72" s="97">
        <f t="shared" si="61"/>
        <v>0.57106851196068509</v>
      </c>
      <c r="M72" s="97">
        <f t="shared" si="62"/>
        <v>0.66519089111189844</v>
      </c>
      <c r="N72" s="98">
        <f t="shared" si="63"/>
        <v>0.72417502204944861</v>
      </c>
      <c r="O72" s="98">
        <f t="shared" si="64"/>
        <v>1.1998382192036621</v>
      </c>
      <c r="P72" s="98">
        <f t="shared" si="65"/>
        <v>1.181862687444869</v>
      </c>
      <c r="Q72" s="98">
        <f t="shared" si="66"/>
        <v>0.38297309459246653</v>
      </c>
      <c r="R72" s="98">
        <f t="shared" si="67"/>
        <v>0.32677518686177492</v>
      </c>
      <c r="S72" s="98">
        <f t="shared" si="68"/>
        <v>0.32233448857151836</v>
      </c>
      <c r="T72" s="98">
        <f t="shared" si="68"/>
        <v>0.23594169530271539</v>
      </c>
      <c r="U72" s="32"/>
      <c r="V72" s="32"/>
      <c r="W72" s="11" t="s">
        <v>4</v>
      </c>
      <c r="X72" s="51">
        <v>60047</v>
      </c>
      <c r="Y72" s="51">
        <v>53901</v>
      </c>
      <c r="Z72" s="51">
        <v>57205</v>
      </c>
      <c r="AA72" s="51">
        <v>58297</v>
      </c>
      <c r="AB72" s="51">
        <v>52458</v>
      </c>
      <c r="AC72" s="51">
        <v>56742</v>
      </c>
      <c r="AD72" s="51">
        <v>50759</v>
      </c>
      <c r="AE72" s="51">
        <v>50248</v>
      </c>
      <c r="AF72" s="51">
        <v>58216</v>
      </c>
      <c r="AG72" s="51">
        <v>54797</v>
      </c>
      <c r="AH72" s="51">
        <v>55348</v>
      </c>
      <c r="AI72" s="51">
        <v>53629</v>
      </c>
      <c r="AJ72" s="51">
        <v>56292</v>
      </c>
      <c r="AK72" s="51">
        <v>57036</v>
      </c>
      <c r="AL72" s="51">
        <v>68020</v>
      </c>
      <c r="AM72" s="51">
        <v>66700</v>
      </c>
      <c r="AN72" s="88">
        <v>75992</v>
      </c>
      <c r="AO72" s="88">
        <v>95507</v>
      </c>
      <c r="AP72" s="88">
        <v>96527</v>
      </c>
    </row>
    <row r="73" spans="1:42" x14ac:dyDescent="0.2">
      <c r="A73" s="11" t="s">
        <v>5</v>
      </c>
      <c r="B73" s="97">
        <f t="shared" si="51"/>
        <v>0.34482131105458447</v>
      </c>
      <c r="C73" s="97">
        <f t="shared" si="52"/>
        <v>0.18915357683727141</v>
      </c>
      <c r="D73" s="97">
        <f t="shared" si="53"/>
        <v>0.15164418945733762</v>
      </c>
      <c r="E73" s="97">
        <f t="shared" si="54"/>
        <v>0.3272809325370154</v>
      </c>
      <c r="F73" s="97">
        <f t="shared" si="55"/>
        <v>0.12279250341618668</v>
      </c>
      <c r="G73" s="97">
        <f t="shared" si="56"/>
        <v>0.34629022220449202</v>
      </c>
      <c r="H73" s="97">
        <f t="shared" si="57"/>
        <v>0.909512486250866</v>
      </c>
      <c r="I73" s="97">
        <f t="shared" si="58"/>
        <v>1.5985012586188028</v>
      </c>
      <c r="J73" s="97">
        <f t="shared" si="59"/>
        <v>2.591469739597656</v>
      </c>
      <c r="K73" s="97">
        <f t="shared" si="60"/>
        <v>3.0813412844448433</v>
      </c>
      <c r="L73" s="97">
        <f t="shared" si="61"/>
        <v>2.3704591775566475</v>
      </c>
      <c r="M73" s="97">
        <f t="shared" si="62"/>
        <v>0.57043606950224812</v>
      </c>
      <c r="N73" s="98">
        <f t="shared" si="63"/>
        <v>0.47525573756715339</v>
      </c>
      <c r="O73" s="98">
        <f t="shared" si="64"/>
        <v>0.87802105827014165</v>
      </c>
      <c r="P73" s="98">
        <f t="shared" si="65"/>
        <v>1.0284940078991514</v>
      </c>
      <c r="Q73" s="98">
        <f t="shared" si="66"/>
        <v>0.95283722340103061</v>
      </c>
      <c r="R73" s="98">
        <f t="shared" si="67"/>
        <v>0.35444391461385472</v>
      </c>
      <c r="S73" s="98">
        <f t="shared" si="68"/>
        <v>0.52938636363636371</v>
      </c>
      <c r="T73" s="98">
        <f t="shared" si="68"/>
        <v>0.34484717849150859</v>
      </c>
      <c r="U73" s="32"/>
      <c r="V73" s="32"/>
      <c r="W73" s="11" t="s">
        <v>5</v>
      </c>
      <c r="X73" s="51">
        <v>42851</v>
      </c>
      <c r="Y73" s="51">
        <v>61409</v>
      </c>
      <c r="Z73" s="51">
        <v>57955</v>
      </c>
      <c r="AA73" s="51">
        <v>52073</v>
      </c>
      <c r="AB73" s="51">
        <v>57813</v>
      </c>
      <c r="AC73" s="51">
        <v>50134</v>
      </c>
      <c r="AD73" s="51">
        <v>49094</v>
      </c>
      <c r="AE73" s="51">
        <v>45685</v>
      </c>
      <c r="AF73" s="51">
        <v>47273</v>
      </c>
      <c r="AG73" s="51">
        <v>44564</v>
      </c>
      <c r="AH73" s="51">
        <v>50046</v>
      </c>
      <c r="AI73" s="51">
        <v>50466</v>
      </c>
      <c r="AJ73" s="51">
        <v>51847</v>
      </c>
      <c r="AK73" s="51">
        <v>59739</v>
      </c>
      <c r="AL73" s="51">
        <v>63603</v>
      </c>
      <c r="AM73" s="51">
        <v>65980</v>
      </c>
      <c r="AN73" s="88">
        <v>75036</v>
      </c>
      <c r="AO73" s="88">
        <v>88000</v>
      </c>
      <c r="AP73" s="88">
        <v>93484</v>
      </c>
    </row>
    <row r="74" spans="1:42" x14ac:dyDescent="0.2">
      <c r="A74" s="11" t="s">
        <v>6</v>
      </c>
      <c r="B74" s="97">
        <f t="shared" si="51"/>
        <v>2.643676348184168E-2</v>
      </c>
      <c r="C74" s="97">
        <f t="shared" si="52"/>
        <v>2.8927009754456776E-3</v>
      </c>
      <c r="D74" s="97">
        <f t="shared" si="53"/>
        <v>3.4964692036092582E-3</v>
      </c>
      <c r="E74" s="97">
        <f t="shared" si="54"/>
        <v>4.7284768211920524E-3</v>
      </c>
      <c r="F74" s="97">
        <f t="shared" si="55"/>
        <v>4.9963469874823432E-2</v>
      </c>
      <c r="G74" s="97">
        <f t="shared" si="56"/>
        <v>0.11477319502757884</v>
      </c>
      <c r="H74" s="97">
        <f t="shared" si="57"/>
        <v>0.12814068267595705</v>
      </c>
      <c r="I74" s="97">
        <f t="shared" si="58"/>
        <v>0.39763301506296822</v>
      </c>
      <c r="J74" s="97">
        <f t="shared" si="59"/>
        <v>3.6243624772313292E-2</v>
      </c>
      <c r="K74" s="97">
        <f t="shared" si="60"/>
        <v>8.2281832259353621E-2</v>
      </c>
      <c r="L74" s="97">
        <f t="shared" si="61"/>
        <v>0.19074914300782278</v>
      </c>
      <c r="M74" s="97">
        <f t="shared" si="62"/>
        <v>9.655260469867212E-2</v>
      </c>
      <c r="N74" s="98">
        <f t="shared" si="63"/>
        <v>8.4905744861863613E-2</v>
      </c>
      <c r="O74" s="98">
        <f t="shared" si="64"/>
        <v>0.10375204636962965</v>
      </c>
      <c r="P74" s="98">
        <f t="shared" si="65"/>
        <v>6.6397415185783529E-2</v>
      </c>
      <c r="Q74" s="98">
        <f t="shared" si="66"/>
        <v>7.1447994561522774E-2</v>
      </c>
      <c r="R74" s="98">
        <f t="shared" si="67"/>
        <v>6.9492042669567156E-2</v>
      </c>
      <c r="S74" s="98">
        <f t="shared" si="68"/>
        <v>0.12545260915867945</v>
      </c>
      <c r="T74" s="98">
        <f t="shared" si="68"/>
        <v>0.14517313072717475</v>
      </c>
      <c r="U74" s="32"/>
      <c r="V74" s="32"/>
      <c r="W74" s="11" t="s">
        <v>6</v>
      </c>
      <c r="X74" s="51">
        <v>22827</v>
      </c>
      <c r="Y74" s="51">
        <v>20811</v>
      </c>
      <c r="Z74" s="51">
        <v>20392</v>
      </c>
      <c r="AA74" s="51">
        <v>22650</v>
      </c>
      <c r="AB74" s="51">
        <v>20531</v>
      </c>
      <c r="AC74" s="51">
        <v>24294</v>
      </c>
      <c r="AD74" s="51">
        <v>24111</v>
      </c>
      <c r="AE74" s="51">
        <v>24298</v>
      </c>
      <c r="AF74" s="51">
        <v>17568</v>
      </c>
      <c r="AG74" s="51">
        <v>20019</v>
      </c>
      <c r="AH74" s="51">
        <v>22754</v>
      </c>
      <c r="AI74" s="51">
        <v>19580</v>
      </c>
      <c r="AJ74" s="51">
        <v>22333</v>
      </c>
      <c r="AK74" s="51">
        <v>22601</v>
      </c>
      <c r="AL74" s="51">
        <v>24760</v>
      </c>
      <c r="AM74" s="51">
        <v>32362</v>
      </c>
      <c r="AN74" s="88">
        <v>28855</v>
      </c>
      <c r="AO74" s="88">
        <v>33804</v>
      </c>
      <c r="AP74" s="88">
        <v>38959</v>
      </c>
    </row>
    <row r="75" spans="1:42" x14ac:dyDescent="0.2">
      <c r="A75" s="11" t="s">
        <v>7</v>
      </c>
      <c r="B75" s="97">
        <f t="shared" si="51"/>
        <v>0.30236380667705137</v>
      </c>
      <c r="C75" s="97">
        <f t="shared" si="52"/>
        <v>0.14759233112878062</v>
      </c>
      <c r="D75" s="97">
        <f t="shared" si="53"/>
        <v>0.1068968874856807</v>
      </c>
      <c r="E75" s="97">
        <f t="shared" si="54"/>
        <v>0.13969479685357583</v>
      </c>
      <c r="F75" s="97">
        <f t="shared" si="55"/>
        <v>0.1344596755057246</v>
      </c>
      <c r="G75" s="97">
        <f t="shared" si="56"/>
        <v>0.12344006249527509</v>
      </c>
      <c r="H75" s="97">
        <f t="shared" si="57"/>
        <v>0.24002489648235961</v>
      </c>
      <c r="I75" s="97">
        <f t="shared" si="58"/>
        <v>0.26539890894302109</v>
      </c>
      <c r="J75" s="97">
        <f t="shared" si="59"/>
        <v>0.21937565192942995</v>
      </c>
      <c r="K75" s="97">
        <f t="shared" si="60"/>
        <v>0.46080802338092886</v>
      </c>
      <c r="L75" s="97">
        <f t="shared" si="61"/>
        <v>0.31323070282713472</v>
      </c>
      <c r="M75" s="97">
        <f t="shared" si="62"/>
        <v>0.12556426151306521</v>
      </c>
      <c r="N75" s="98">
        <f t="shared" si="63"/>
        <v>8.53722904357999E-2</v>
      </c>
      <c r="O75" s="98">
        <f t="shared" si="64"/>
        <v>0.11013875279371603</v>
      </c>
      <c r="P75" s="98">
        <f t="shared" si="65"/>
        <v>0.16352581306001113</v>
      </c>
      <c r="Q75" s="98">
        <f t="shared" si="66"/>
        <v>0.2429588809901293</v>
      </c>
      <c r="R75" s="98">
        <f t="shared" si="67"/>
        <v>0.20766426715116948</v>
      </c>
      <c r="S75" s="98">
        <f t="shared" si="68"/>
        <v>0.19885858429659406</v>
      </c>
      <c r="T75" s="98">
        <f t="shared" si="68"/>
        <v>0.4176223255320165</v>
      </c>
      <c r="U75" s="32"/>
      <c r="V75" s="32"/>
      <c r="W75" s="11" t="s">
        <v>7</v>
      </c>
      <c r="X75" s="51">
        <v>47506</v>
      </c>
      <c r="Y75" s="51">
        <v>53828</v>
      </c>
      <c r="Z75" s="51">
        <v>71582</v>
      </c>
      <c r="AA75" s="51">
        <v>69285</v>
      </c>
      <c r="AB75" s="51">
        <v>67428</v>
      </c>
      <c r="AC75" s="51">
        <v>79366</v>
      </c>
      <c r="AD75" s="51">
        <v>76557</v>
      </c>
      <c r="AE75" s="51">
        <v>71307</v>
      </c>
      <c r="AF75" s="51">
        <v>71135</v>
      </c>
      <c r="AG75" s="51">
        <v>68774</v>
      </c>
      <c r="AH75" s="51">
        <v>69505</v>
      </c>
      <c r="AI75" s="51">
        <v>72393</v>
      </c>
      <c r="AJ75" s="51">
        <v>75903</v>
      </c>
      <c r="AK75" s="51">
        <v>71321</v>
      </c>
      <c r="AL75" s="51">
        <v>76278</v>
      </c>
      <c r="AM75" s="51">
        <v>78212</v>
      </c>
      <c r="AN75" s="88">
        <v>86962</v>
      </c>
      <c r="AO75" s="88">
        <v>103468</v>
      </c>
      <c r="AP75" s="88">
        <v>123381</v>
      </c>
    </row>
    <row r="76" spans="1:42" x14ac:dyDescent="0.2">
      <c r="A76" s="11" t="s">
        <v>8</v>
      </c>
      <c r="B76" s="97">
        <f t="shared" si="51"/>
        <v>0.58888960123092726</v>
      </c>
      <c r="C76" s="97">
        <f t="shared" si="52"/>
        <v>0.91592416079568983</v>
      </c>
      <c r="D76" s="97">
        <f t="shared" si="53"/>
        <v>0.40734633049936486</v>
      </c>
      <c r="E76" s="97">
        <f t="shared" si="54"/>
        <v>0.85089528720813623</v>
      </c>
      <c r="F76" s="97">
        <f t="shared" si="55"/>
        <v>0.64779136430799522</v>
      </c>
      <c r="G76" s="97">
        <f t="shared" si="56"/>
        <v>0.58670937025156167</v>
      </c>
      <c r="H76" s="97">
        <f t="shared" si="57"/>
        <v>0.83414414585509455</v>
      </c>
      <c r="I76" s="97">
        <f t="shared" si="58"/>
        <v>3.4480341130012153</v>
      </c>
      <c r="J76" s="97">
        <f t="shared" si="59"/>
        <v>1.3444176912686594</v>
      </c>
      <c r="K76" s="97">
        <f t="shared" si="60"/>
        <v>1.3091786877617499</v>
      </c>
      <c r="L76" s="97">
        <f t="shared" si="61"/>
        <v>1.008313384245596</v>
      </c>
      <c r="M76" s="97">
        <f t="shared" si="62"/>
        <v>0.61396662508115807</v>
      </c>
      <c r="N76" s="98">
        <f t="shared" si="63"/>
        <v>0.36735104333985502</v>
      </c>
      <c r="O76" s="98">
        <f t="shared" si="64"/>
        <v>0.52272860948519417</v>
      </c>
      <c r="P76" s="98">
        <f t="shared" si="65"/>
        <v>0.46232768170548361</v>
      </c>
      <c r="Q76" s="98">
        <f t="shared" si="66"/>
        <v>0.27196601060352971</v>
      </c>
      <c r="R76" s="98">
        <f t="shared" si="67"/>
        <v>0.43599590358591178</v>
      </c>
      <c r="S76" s="98">
        <f t="shared" si="68"/>
        <v>0.50139057813814381</v>
      </c>
      <c r="T76" s="98">
        <f t="shared" si="68"/>
        <v>0.39776816555465627</v>
      </c>
      <c r="U76" s="32"/>
      <c r="V76" s="32"/>
      <c r="W76" s="11" t="s">
        <v>8</v>
      </c>
      <c r="X76" s="51">
        <v>31196</v>
      </c>
      <c r="Y76" s="51">
        <v>28956</v>
      </c>
      <c r="Z76" s="51">
        <v>30699</v>
      </c>
      <c r="AA76" s="51">
        <v>34905</v>
      </c>
      <c r="AB76" s="51">
        <v>30455</v>
      </c>
      <c r="AC76" s="51">
        <v>29615</v>
      </c>
      <c r="AD76" s="51">
        <v>31593</v>
      </c>
      <c r="AE76" s="51">
        <v>32920</v>
      </c>
      <c r="AF76" s="51">
        <v>28873</v>
      </c>
      <c r="AG76" s="51">
        <v>34384</v>
      </c>
      <c r="AH76" s="51">
        <v>32867</v>
      </c>
      <c r="AI76" s="51">
        <v>32638</v>
      </c>
      <c r="AJ76" s="51">
        <v>36723</v>
      </c>
      <c r="AK76" s="51">
        <v>41434</v>
      </c>
      <c r="AL76" s="51">
        <v>41905</v>
      </c>
      <c r="AM76" s="51">
        <v>41307</v>
      </c>
      <c r="AN76" s="88">
        <v>45614</v>
      </c>
      <c r="AO76" s="88">
        <v>52632</v>
      </c>
      <c r="AP76" s="88">
        <v>56831</v>
      </c>
    </row>
    <row r="77" spans="1:42" x14ac:dyDescent="0.2">
      <c r="A77" s="11" t="s">
        <v>9</v>
      </c>
      <c r="B77" s="97">
        <f t="shared" si="51"/>
        <v>0.33731575224243804</v>
      </c>
      <c r="C77" s="97">
        <f t="shared" si="52"/>
        <v>0.26996084978985552</v>
      </c>
      <c r="D77" s="97">
        <f t="shared" si="53"/>
        <v>0.54654686398872443</v>
      </c>
      <c r="E77" s="97">
        <f t="shared" si="54"/>
        <v>0.26655064306697279</v>
      </c>
      <c r="F77" s="97">
        <f t="shared" si="55"/>
        <v>0.19079111111111113</v>
      </c>
      <c r="G77" s="97">
        <f t="shared" si="56"/>
        <v>0.19344474408068602</v>
      </c>
      <c r="H77" s="97">
        <f t="shared" si="57"/>
        <v>0.36766812835777563</v>
      </c>
      <c r="I77" s="97">
        <f t="shared" si="58"/>
        <v>0.39375425348292448</v>
      </c>
      <c r="J77" s="97">
        <f t="shared" si="59"/>
        <v>0.69743245811294463</v>
      </c>
      <c r="K77" s="97">
        <f t="shared" si="60"/>
        <v>1.045534906588004</v>
      </c>
      <c r="L77" s="97">
        <f t="shared" si="61"/>
        <v>0.37599940822365058</v>
      </c>
      <c r="M77" s="97">
        <f t="shared" si="62"/>
        <v>0.12944312796208535</v>
      </c>
      <c r="N77" s="98">
        <f t="shared" si="63"/>
        <v>0.17521254268896144</v>
      </c>
      <c r="O77" s="98">
        <f t="shared" si="64"/>
        <v>0.46363199378204173</v>
      </c>
      <c r="P77" s="98">
        <f t="shared" si="65"/>
        <v>0.4961102543533687</v>
      </c>
      <c r="Q77" s="98">
        <f t="shared" si="66"/>
        <v>0.40357128493866873</v>
      </c>
      <c r="R77" s="98">
        <f t="shared" si="67"/>
        <v>0.28154658009956546</v>
      </c>
      <c r="S77" s="98">
        <f t="shared" si="68"/>
        <v>0.28052793542301341</v>
      </c>
      <c r="T77" s="98">
        <f t="shared" si="68"/>
        <v>0.20026849772900673</v>
      </c>
      <c r="U77" s="32"/>
      <c r="V77" s="32"/>
      <c r="W77" s="11" t="s">
        <v>9</v>
      </c>
      <c r="X77" s="51">
        <v>35341</v>
      </c>
      <c r="Y77" s="51">
        <v>34738</v>
      </c>
      <c r="Z77" s="51">
        <v>39732</v>
      </c>
      <c r="AA77" s="51">
        <v>40509</v>
      </c>
      <c r="AB77" s="51">
        <v>39375</v>
      </c>
      <c r="AC77" s="51">
        <v>37082</v>
      </c>
      <c r="AD77" s="51">
        <v>34435</v>
      </c>
      <c r="AE77" s="51">
        <v>32444</v>
      </c>
      <c r="AF77" s="51">
        <v>31573</v>
      </c>
      <c r="AG77" s="51">
        <v>39663</v>
      </c>
      <c r="AH77" s="51">
        <v>49005</v>
      </c>
      <c r="AI77" s="51">
        <v>45576</v>
      </c>
      <c r="AJ77" s="51">
        <v>48934</v>
      </c>
      <c r="AK77" s="51">
        <v>43919</v>
      </c>
      <c r="AL77" s="51">
        <v>50675</v>
      </c>
      <c r="AM77" s="51">
        <v>49730</v>
      </c>
      <c r="AN77" s="88">
        <v>58521</v>
      </c>
      <c r="AO77" s="88">
        <v>64667</v>
      </c>
      <c r="AP77" s="88">
        <v>78708</v>
      </c>
    </row>
    <row r="78" spans="1:42" x14ac:dyDescent="0.2">
      <c r="A78" s="11" t="s">
        <v>10</v>
      </c>
      <c r="B78" s="97">
        <f t="shared" si="51"/>
        <v>0.77779849115959343</v>
      </c>
      <c r="C78" s="97">
        <f t="shared" si="52"/>
        <v>1.1352380672293616</v>
      </c>
      <c r="D78" s="97">
        <f t="shared" si="53"/>
        <v>0.6479016542577386</v>
      </c>
      <c r="E78" s="97">
        <f t="shared" si="54"/>
        <v>0.45992151091488848</v>
      </c>
      <c r="F78" s="97">
        <f t="shared" si="55"/>
        <v>0.46142865258203286</v>
      </c>
      <c r="G78" s="97">
        <f t="shared" si="56"/>
        <v>0.61656442709656567</v>
      </c>
      <c r="H78" s="97">
        <f t="shared" si="57"/>
        <v>1.0075763579080024</v>
      </c>
      <c r="I78" s="97">
        <f t="shared" si="58"/>
        <v>1.3560251770051779</v>
      </c>
      <c r="J78" s="97">
        <f t="shared" si="59"/>
        <v>1.4154504165848458</v>
      </c>
      <c r="K78" s="97">
        <f t="shared" si="60"/>
        <v>0.94308921378487232</v>
      </c>
      <c r="L78" s="97">
        <f t="shared" si="61"/>
        <v>0.81391061917443408</v>
      </c>
      <c r="M78" s="97">
        <f t="shared" si="62"/>
        <v>0.72157968970380815</v>
      </c>
      <c r="N78" s="98">
        <f t="shared" si="63"/>
        <v>0.94712963283483076</v>
      </c>
      <c r="O78" s="98">
        <f t="shared" si="64"/>
        <v>1.0856359528820834</v>
      </c>
      <c r="P78" s="98">
        <f t="shared" si="65"/>
        <v>0.6594459451800716</v>
      </c>
      <c r="Q78" s="98">
        <f t="shared" si="66"/>
        <v>0.36300634120860975</v>
      </c>
      <c r="R78" s="98">
        <f t="shared" si="67"/>
        <v>1.0409070214294582</v>
      </c>
      <c r="S78" s="98">
        <f t="shared" si="68"/>
        <v>0.34954954954954948</v>
      </c>
      <c r="T78" s="98">
        <f t="shared" si="68"/>
        <v>0.55153955430546853</v>
      </c>
      <c r="U78" s="32"/>
      <c r="V78" s="32"/>
      <c r="W78" s="11" t="s">
        <v>10</v>
      </c>
      <c r="X78" s="51">
        <v>34331</v>
      </c>
      <c r="Y78" s="51">
        <v>34003</v>
      </c>
      <c r="Z78" s="51">
        <v>41771</v>
      </c>
      <c r="AA78" s="51">
        <v>44847</v>
      </c>
      <c r="AB78" s="51">
        <v>36967</v>
      </c>
      <c r="AC78" s="51">
        <v>43297</v>
      </c>
      <c r="AD78" s="51">
        <v>39675</v>
      </c>
      <c r="AE78" s="51">
        <v>37852</v>
      </c>
      <c r="AF78" s="51">
        <v>35647</v>
      </c>
      <c r="AG78" s="51">
        <v>40218</v>
      </c>
      <c r="AH78" s="51">
        <v>48064</v>
      </c>
      <c r="AI78" s="51">
        <v>42540</v>
      </c>
      <c r="AJ78" s="51">
        <v>45970</v>
      </c>
      <c r="AK78" s="51">
        <v>46808</v>
      </c>
      <c r="AL78" s="51">
        <v>50947</v>
      </c>
      <c r="AM78" s="51">
        <v>49346</v>
      </c>
      <c r="AN78" s="88">
        <v>66797</v>
      </c>
      <c r="AO78" s="88">
        <v>77256</v>
      </c>
      <c r="AP78" s="88">
        <v>85313</v>
      </c>
    </row>
    <row r="79" spans="1:42" x14ac:dyDescent="0.2">
      <c r="A79" s="11" t="s">
        <v>11</v>
      </c>
      <c r="B79" s="97">
        <f t="shared" si="51"/>
        <v>0.31837651679876555</v>
      </c>
      <c r="C79" s="97">
        <f t="shared" si="52"/>
        <v>4.732763362104174E-2</v>
      </c>
      <c r="D79" s="97">
        <f t="shared" si="53"/>
        <v>9.7851954875598834E-2</v>
      </c>
      <c r="E79" s="97">
        <f t="shared" si="54"/>
        <v>0.17209703692212225</v>
      </c>
      <c r="F79" s="97">
        <f t="shared" si="55"/>
        <v>0.19232942503409931</v>
      </c>
      <c r="G79" s="97">
        <f t="shared" si="56"/>
        <v>0.1503306919369333</v>
      </c>
      <c r="H79" s="97">
        <f t="shared" si="57"/>
        <v>0.2311321676454885</v>
      </c>
      <c r="I79" s="97">
        <f t="shared" si="58"/>
        <v>0.21348051779262303</v>
      </c>
      <c r="J79" s="97">
        <f t="shared" si="59"/>
        <v>0.3516503259814121</v>
      </c>
      <c r="K79" s="97">
        <f t="shared" si="60"/>
        <v>0.60186963771050184</v>
      </c>
      <c r="L79" s="97">
        <f t="shared" si="61"/>
        <v>0.80558144605429738</v>
      </c>
      <c r="M79" s="97">
        <f t="shared" si="62"/>
        <v>0.25253480364325359</v>
      </c>
      <c r="N79" s="98">
        <f t="shared" si="63"/>
        <v>0.13994537069416171</v>
      </c>
      <c r="O79" s="98">
        <f t="shared" si="64"/>
        <v>0.34715224170757231</v>
      </c>
      <c r="P79" s="98">
        <f t="shared" si="65"/>
        <v>0.2405381476634075</v>
      </c>
      <c r="Q79" s="98">
        <f t="shared" si="66"/>
        <v>0.10123655740706397</v>
      </c>
      <c r="R79" s="98">
        <f t="shared" si="67"/>
        <v>0.23046718515978851</v>
      </c>
      <c r="S79" s="98">
        <f t="shared" si="68"/>
        <v>0.23429855448480358</v>
      </c>
      <c r="T79" s="98">
        <f t="shared" si="68"/>
        <v>0.13868386344072822</v>
      </c>
      <c r="U79" s="32"/>
      <c r="V79" s="32"/>
      <c r="W79" s="11" t="s">
        <v>11</v>
      </c>
      <c r="X79" s="51">
        <v>42771</v>
      </c>
      <c r="Y79" s="51">
        <v>36727</v>
      </c>
      <c r="Z79" s="51">
        <v>45297</v>
      </c>
      <c r="AA79" s="51">
        <v>38676</v>
      </c>
      <c r="AB79" s="51">
        <v>38124</v>
      </c>
      <c r="AC79" s="51">
        <v>36723</v>
      </c>
      <c r="AD79" s="51">
        <v>37460</v>
      </c>
      <c r="AE79" s="51">
        <v>38471</v>
      </c>
      <c r="AF79" s="51">
        <v>36045</v>
      </c>
      <c r="AG79" s="51">
        <v>41983</v>
      </c>
      <c r="AH79" s="51">
        <v>42654</v>
      </c>
      <c r="AI79" s="51">
        <v>42713</v>
      </c>
      <c r="AJ79" s="51">
        <v>47833</v>
      </c>
      <c r="AK79" s="51">
        <v>45302</v>
      </c>
      <c r="AL79" s="51">
        <v>51956</v>
      </c>
      <c r="AM79" s="51">
        <v>51151</v>
      </c>
      <c r="AN79" s="88">
        <v>55417</v>
      </c>
      <c r="AO79" s="88">
        <v>64752</v>
      </c>
      <c r="AP79" s="88">
        <v>75759</v>
      </c>
    </row>
    <row r="80" spans="1:42" x14ac:dyDescent="0.2">
      <c r="A80" s="11" t="s">
        <v>12</v>
      </c>
      <c r="B80" s="97">
        <f t="shared" si="51"/>
        <v>0.5209958701315206</v>
      </c>
      <c r="C80" s="97">
        <f t="shared" si="52"/>
        <v>0.53759622884571256</v>
      </c>
      <c r="D80" s="97">
        <f t="shared" si="53"/>
        <v>0.47864755862608765</v>
      </c>
      <c r="E80" s="97">
        <f t="shared" si="54"/>
        <v>0.76374739929863755</v>
      </c>
      <c r="F80" s="97">
        <f t="shared" si="55"/>
        <v>1.0441487284306192</v>
      </c>
      <c r="G80" s="97">
        <f t="shared" si="56"/>
        <v>1.2198261444894016</v>
      </c>
      <c r="H80" s="97">
        <f t="shared" si="57"/>
        <v>2.8702749004989792</v>
      </c>
      <c r="I80" s="97">
        <f t="shared" si="58"/>
        <v>4.9831898277161368</v>
      </c>
      <c r="J80" s="97">
        <f t="shared" si="59"/>
        <v>5.5526530363928339</v>
      </c>
      <c r="K80" s="97">
        <f t="shared" si="60"/>
        <v>4.0434765741673342</v>
      </c>
      <c r="L80" s="97">
        <f t="shared" si="61"/>
        <v>3.2049786608645667</v>
      </c>
      <c r="M80" s="97">
        <f t="shared" si="62"/>
        <v>0.69298443975911361</v>
      </c>
      <c r="N80" s="98">
        <f t="shared" si="63"/>
        <v>1.1472320683311701</v>
      </c>
      <c r="O80" s="98">
        <f t="shared" si="64"/>
        <v>0.97181014122015053</v>
      </c>
      <c r="P80" s="98">
        <f t="shared" si="65"/>
        <v>0.80651254591367694</v>
      </c>
      <c r="Q80" s="98">
        <f t="shared" si="66"/>
        <v>1.0500258884433999</v>
      </c>
      <c r="R80" s="98">
        <f t="shared" si="67"/>
        <v>0.84113726872153038</v>
      </c>
      <c r="S80" s="98">
        <f t="shared" si="68"/>
        <v>0.86869547234933087</v>
      </c>
      <c r="T80" s="98">
        <f t="shared" si="68"/>
        <v>0.75709845575627033</v>
      </c>
      <c r="U80" s="32"/>
      <c r="V80" s="32"/>
      <c r="W80" s="11" t="s">
        <v>12</v>
      </c>
      <c r="X80" s="51">
        <v>110173</v>
      </c>
      <c r="Y80" s="51">
        <v>113334</v>
      </c>
      <c r="Z80" s="51">
        <v>132876</v>
      </c>
      <c r="AA80" s="51">
        <v>136021</v>
      </c>
      <c r="AB80" s="51">
        <v>118397</v>
      </c>
      <c r="AC80" s="51">
        <v>117891</v>
      </c>
      <c r="AD80" s="51">
        <v>118843</v>
      </c>
      <c r="AE80" s="51">
        <v>114114</v>
      </c>
      <c r="AF80" s="51">
        <v>100267</v>
      </c>
      <c r="AG80" s="51">
        <v>115172</v>
      </c>
      <c r="AH80" s="51">
        <v>121795</v>
      </c>
      <c r="AI80" s="51">
        <v>123748</v>
      </c>
      <c r="AJ80" s="51">
        <v>118511</v>
      </c>
      <c r="AK80" s="51">
        <v>128973</v>
      </c>
      <c r="AL80" s="51">
        <v>156089</v>
      </c>
      <c r="AM80" s="51">
        <v>147770</v>
      </c>
      <c r="AN80" s="88">
        <v>168468</v>
      </c>
      <c r="AO80" s="88">
        <v>197015</v>
      </c>
      <c r="AP80" s="88">
        <v>202566</v>
      </c>
    </row>
    <row r="81" spans="1:42" x14ac:dyDescent="0.2">
      <c r="A81" s="11" t="s">
        <v>13</v>
      </c>
      <c r="B81" s="97">
        <f t="shared" si="51"/>
        <v>0.53665133227578909</v>
      </c>
      <c r="C81" s="97">
        <f t="shared" si="52"/>
        <v>0.35944590504385476</v>
      </c>
      <c r="D81" s="97">
        <f t="shared" si="53"/>
        <v>0.33971413888727287</v>
      </c>
      <c r="E81" s="97">
        <f t="shared" si="54"/>
        <v>0.25935723395476201</v>
      </c>
      <c r="F81" s="97">
        <f t="shared" si="55"/>
        <v>0.35605314345848332</v>
      </c>
      <c r="G81" s="97">
        <f t="shared" si="56"/>
        <v>0.28329406190777007</v>
      </c>
      <c r="H81" s="97">
        <f t="shared" si="57"/>
        <v>0.83254089124819486</v>
      </c>
      <c r="I81" s="97">
        <f t="shared" si="58"/>
        <v>3.2520649494379579</v>
      </c>
      <c r="J81" s="97">
        <f t="shared" si="59"/>
        <v>1.7580240856378242</v>
      </c>
      <c r="K81" s="97">
        <f t="shared" si="60"/>
        <v>1.486708500554603</v>
      </c>
      <c r="L81" s="97">
        <f t="shared" si="61"/>
        <v>0.72663558401677708</v>
      </c>
      <c r="M81" s="97">
        <f t="shared" si="62"/>
        <v>0.56259700675255186</v>
      </c>
      <c r="N81" s="98">
        <f t="shared" si="63"/>
        <v>0.40779227525232603</v>
      </c>
      <c r="O81" s="98">
        <f t="shared" si="64"/>
        <v>0.48358438102386525</v>
      </c>
      <c r="P81" s="98">
        <f t="shared" si="65"/>
        <v>0.68505431414492302</v>
      </c>
      <c r="Q81" s="98">
        <f t="shared" si="66"/>
        <v>0.49178078250882162</v>
      </c>
      <c r="R81" s="98">
        <f t="shared" si="67"/>
        <v>0.28707497848398822</v>
      </c>
      <c r="S81" s="98">
        <f t="shared" si="68"/>
        <v>0.41814707572971266</v>
      </c>
      <c r="T81" s="98">
        <f t="shared" si="68"/>
        <v>0.46203836977536333</v>
      </c>
      <c r="U81" s="32"/>
      <c r="V81" s="32"/>
      <c r="W81" s="11" t="s">
        <v>13</v>
      </c>
      <c r="X81" s="51">
        <v>43497</v>
      </c>
      <c r="Y81" s="51">
        <v>45263</v>
      </c>
      <c r="Z81" s="51">
        <v>51567</v>
      </c>
      <c r="AA81" s="51">
        <v>53318</v>
      </c>
      <c r="AB81" s="51">
        <v>58916</v>
      </c>
      <c r="AC81" s="51">
        <v>53822</v>
      </c>
      <c r="AD81" s="51">
        <v>49167</v>
      </c>
      <c r="AE81" s="51">
        <v>46082</v>
      </c>
      <c r="AF81" s="51">
        <v>44840</v>
      </c>
      <c r="AG81" s="51">
        <v>49585</v>
      </c>
      <c r="AH81" s="51">
        <v>53406</v>
      </c>
      <c r="AI81" s="51">
        <v>52842</v>
      </c>
      <c r="AJ81" s="51">
        <v>54920</v>
      </c>
      <c r="AK81" s="51">
        <v>58621</v>
      </c>
      <c r="AL81" s="51">
        <v>69813</v>
      </c>
      <c r="AM81" s="51">
        <v>68009</v>
      </c>
      <c r="AN81" s="88">
        <v>77849</v>
      </c>
      <c r="AO81" s="88">
        <v>93459</v>
      </c>
      <c r="AP81" s="88">
        <v>98600</v>
      </c>
    </row>
    <row r="82" spans="1:42" x14ac:dyDescent="0.2">
      <c r="A82" s="11" t="s">
        <v>14</v>
      </c>
      <c r="B82" s="97">
        <f t="shared" si="51"/>
        <v>0.24507222717967567</v>
      </c>
      <c r="C82" s="97">
        <f t="shared" si="52"/>
        <v>0.19062587599823047</v>
      </c>
      <c r="D82" s="97">
        <f t="shared" si="53"/>
        <v>0.26752415663304047</v>
      </c>
      <c r="E82" s="97">
        <f t="shared" si="54"/>
        <v>0.20438096926452026</v>
      </c>
      <c r="F82" s="97">
        <f t="shared" si="55"/>
        <v>0.20435791336793516</v>
      </c>
      <c r="G82" s="97">
        <f t="shared" si="56"/>
        <v>0.5881453384532952</v>
      </c>
      <c r="H82" s="97">
        <f t="shared" si="57"/>
        <v>0.83693993742563788</v>
      </c>
      <c r="I82" s="97">
        <f t="shared" si="58"/>
        <v>0.83512129980479954</v>
      </c>
      <c r="J82" s="97">
        <f t="shared" si="59"/>
        <v>0.60491996582865504</v>
      </c>
      <c r="K82" s="97">
        <f t="shared" si="60"/>
        <v>1.3395061388023888</v>
      </c>
      <c r="L82" s="97">
        <f t="shared" si="61"/>
        <v>0.71527033949001739</v>
      </c>
      <c r="M82" s="97">
        <f t="shared" si="62"/>
        <v>0.43617875590961114</v>
      </c>
      <c r="N82" s="98">
        <f t="shared" si="63"/>
        <v>0.53517502649792548</v>
      </c>
      <c r="O82" s="98">
        <f t="shared" si="64"/>
        <v>0.73600576347014435</v>
      </c>
      <c r="P82" s="98">
        <f t="shared" si="65"/>
        <v>0.69307769130908836</v>
      </c>
      <c r="Q82" s="98">
        <f t="shared" si="66"/>
        <v>0.89331105663017674</v>
      </c>
      <c r="R82" s="98">
        <f t="shared" si="67"/>
        <v>0.56704479937670449</v>
      </c>
      <c r="S82" s="98">
        <f t="shared" si="68"/>
        <v>0.61033924221220126</v>
      </c>
      <c r="T82" s="98">
        <f t="shared" si="68"/>
        <v>0.78021985881100286</v>
      </c>
      <c r="U82" s="32"/>
      <c r="V82" s="32"/>
      <c r="W82" s="11" t="s">
        <v>14</v>
      </c>
      <c r="X82" s="51">
        <v>38102</v>
      </c>
      <c r="Y82" s="51">
        <v>42951</v>
      </c>
      <c r="Z82" s="51">
        <v>46095</v>
      </c>
      <c r="AA82" s="51">
        <v>45127</v>
      </c>
      <c r="AB82" s="51">
        <v>41809</v>
      </c>
      <c r="AC82" s="51">
        <v>44792</v>
      </c>
      <c r="AD82" s="51">
        <v>45386</v>
      </c>
      <c r="AE82" s="51">
        <v>43545</v>
      </c>
      <c r="AF82" s="51">
        <v>40970</v>
      </c>
      <c r="AG82" s="51">
        <v>50417</v>
      </c>
      <c r="AH82" s="51">
        <v>53492</v>
      </c>
      <c r="AI82" s="51">
        <v>52086</v>
      </c>
      <c r="AJ82" s="51">
        <v>51676</v>
      </c>
      <c r="AK82" s="51">
        <v>49813</v>
      </c>
      <c r="AL82" s="51">
        <v>57301</v>
      </c>
      <c r="AM82" s="51">
        <v>55478</v>
      </c>
      <c r="AN82" s="88">
        <v>64175</v>
      </c>
      <c r="AO82" s="88">
        <v>77172</v>
      </c>
      <c r="AP82" s="88">
        <v>88426</v>
      </c>
    </row>
    <row r="83" spans="1:42" x14ac:dyDescent="0.2">
      <c r="A83" s="11" t="s">
        <v>15</v>
      </c>
      <c r="B83" s="97">
        <f t="shared" si="51"/>
        <v>0.1911816878477875</v>
      </c>
      <c r="C83" s="97">
        <f t="shared" si="52"/>
        <v>0.21112178543227267</v>
      </c>
      <c r="D83" s="97">
        <f t="shared" si="53"/>
        <v>0.29353237157959289</v>
      </c>
      <c r="E83" s="97">
        <f t="shared" si="54"/>
        <v>0.14590948754689034</v>
      </c>
      <c r="F83" s="97">
        <f t="shared" si="55"/>
        <v>0.14551126637731712</v>
      </c>
      <c r="G83" s="97">
        <f t="shared" si="56"/>
        <v>0.2556746323529413</v>
      </c>
      <c r="H83" s="97">
        <f t="shared" si="57"/>
        <v>1.2650393342253969</v>
      </c>
      <c r="I83" s="97">
        <f t="shared" si="58"/>
        <v>1.21112785636034</v>
      </c>
      <c r="J83" s="97">
        <f t="shared" si="59"/>
        <v>1.1652940003662033</v>
      </c>
      <c r="K83" s="97">
        <f t="shared" si="60"/>
        <v>1.0149418256043885</v>
      </c>
      <c r="L83" s="97">
        <f t="shared" si="61"/>
        <v>1.0480544619759808</v>
      </c>
      <c r="M83" s="97">
        <f t="shared" si="62"/>
        <v>0.42426547005493359</v>
      </c>
      <c r="N83" s="98">
        <f t="shared" si="63"/>
        <v>0.30415040058121584</v>
      </c>
      <c r="O83" s="98">
        <f t="shared" si="64"/>
        <v>0.50103468437428211</v>
      </c>
      <c r="P83" s="98">
        <f t="shared" si="65"/>
        <v>0.5392411429839632</v>
      </c>
      <c r="Q83" s="98">
        <f t="shared" si="66"/>
        <v>0.40583878269068357</v>
      </c>
      <c r="R83" s="98">
        <f t="shared" si="67"/>
        <v>0.4911954559474187</v>
      </c>
      <c r="S83" s="98">
        <f t="shared" si="68"/>
        <v>0.45301036332051242</v>
      </c>
      <c r="T83" s="98">
        <f t="shared" si="68"/>
        <v>0.41470351118473747</v>
      </c>
      <c r="U83" s="32"/>
      <c r="V83" s="32"/>
      <c r="W83" s="11" t="s">
        <v>15</v>
      </c>
      <c r="X83" s="51">
        <v>82306</v>
      </c>
      <c r="Y83" s="51">
        <v>93714</v>
      </c>
      <c r="Z83" s="51">
        <v>102729</v>
      </c>
      <c r="AA83" s="51">
        <v>124226</v>
      </c>
      <c r="AB83" s="51">
        <v>98612</v>
      </c>
      <c r="AC83" s="51">
        <v>99008</v>
      </c>
      <c r="AD83" s="51">
        <v>103879</v>
      </c>
      <c r="AE83" s="51">
        <v>103147</v>
      </c>
      <c r="AF83" s="51">
        <v>98306</v>
      </c>
      <c r="AG83" s="51">
        <v>94062</v>
      </c>
      <c r="AH83" s="51">
        <v>116742</v>
      </c>
      <c r="AI83" s="51">
        <v>96903</v>
      </c>
      <c r="AJ83" s="51">
        <v>104311</v>
      </c>
      <c r="AK83" s="51">
        <v>95778</v>
      </c>
      <c r="AL83" s="51">
        <v>110971</v>
      </c>
      <c r="AM83" s="51">
        <v>114598</v>
      </c>
      <c r="AN83" s="88">
        <v>129943</v>
      </c>
      <c r="AO83" s="88">
        <v>164739</v>
      </c>
      <c r="AP83" s="88">
        <v>172259</v>
      </c>
    </row>
    <row r="86" spans="1:42" s="32" customFormat="1" x14ac:dyDescent="0.2">
      <c r="A86" s="35" t="s">
        <v>126</v>
      </c>
      <c r="B86" s="2"/>
      <c r="C86" s="2"/>
      <c r="D86" s="2"/>
      <c r="E86" s="2"/>
      <c r="F86" s="2"/>
      <c r="G86" s="2"/>
      <c r="H86" s="2"/>
      <c r="I86" s="2"/>
      <c r="J86" s="2"/>
      <c r="K86" s="2"/>
      <c r="L86" s="2"/>
      <c r="M86" s="2"/>
      <c r="N86" s="37"/>
      <c r="O86" s="37"/>
      <c r="P86" s="37"/>
      <c r="Q86" s="37"/>
      <c r="R86" s="37"/>
      <c r="S86" s="37"/>
      <c r="T86" s="37"/>
      <c r="W86" s="56" t="s">
        <v>108</v>
      </c>
      <c r="X86" s="36"/>
      <c r="Y86" s="36"/>
      <c r="Z86" s="36"/>
      <c r="AA86" s="36"/>
      <c r="AB86" s="36"/>
      <c r="AC86" s="36"/>
    </row>
    <row r="87" spans="1:42" s="32" customFormat="1" x14ac:dyDescent="0.2">
      <c r="A87" s="35"/>
      <c r="B87" s="2"/>
      <c r="C87" s="2"/>
      <c r="D87" s="2"/>
      <c r="E87" s="2"/>
      <c r="F87" s="2"/>
      <c r="G87" s="2"/>
      <c r="H87" s="2"/>
      <c r="I87" s="2"/>
      <c r="J87" s="2"/>
      <c r="K87" s="2"/>
      <c r="L87" s="2"/>
      <c r="M87" s="2"/>
      <c r="N87" s="37"/>
      <c r="O87" s="37"/>
      <c r="P87" s="37"/>
      <c r="Q87" s="37"/>
      <c r="R87" s="37"/>
      <c r="S87" s="37"/>
      <c r="T87" s="37"/>
      <c r="W87" s="36"/>
      <c r="X87" s="57"/>
      <c r="Y87" s="57"/>
      <c r="Z87" s="57"/>
      <c r="AA87" s="57"/>
      <c r="AB87" s="57"/>
      <c r="AC87" s="45"/>
    </row>
    <row r="88" spans="1:42" s="32" customFormat="1" ht="15.75" customHeight="1" thickBot="1" x14ac:dyDescent="0.3">
      <c r="A88" s="3" t="s">
        <v>0</v>
      </c>
      <c r="B88" s="4"/>
      <c r="C88" s="4"/>
      <c r="D88" s="4"/>
      <c r="E88" s="4"/>
      <c r="F88" s="4"/>
      <c r="G88" s="4"/>
      <c r="H88" s="4"/>
      <c r="I88" s="4"/>
      <c r="J88" s="4"/>
      <c r="K88" s="4"/>
      <c r="L88" s="4"/>
      <c r="M88" s="4"/>
      <c r="N88" s="12"/>
      <c r="P88" s="12"/>
      <c r="Q88" s="12"/>
      <c r="R88" s="12"/>
      <c r="S88" s="12"/>
      <c r="T88" s="12" t="s">
        <v>42</v>
      </c>
      <c r="W88" s="85" t="s">
        <v>171</v>
      </c>
      <c r="X88" s="4"/>
      <c r="Y88" s="4"/>
      <c r="Z88" s="4"/>
      <c r="AA88" s="4"/>
      <c r="AB88" s="4"/>
      <c r="AC88" s="107" t="s">
        <v>175</v>
      </c>
      <c r="AD88" s="4"/>
      <c r="AE88" s="4"/>
      <c r="AF88" s="4"/>
      <c r="AG88" s="4"/>
      <c r="AH88" s="4"/>
      <c r="AJ88" s="117"/>
      <c r="AK88" s="117"/>
      <c r="AL88" s="117"/>
      <c r="AM88" s="117"/>
      <c r="AN88" s="117"/>
      <c r="AO88" s="117"/>
      <c r="AP88" s="115" t="s">
        <v>41</v>
      </c>
    </row>
    <row r="89" spans="1:42" s="32" customFormat="1" ht="13.5" thickBot="1" x14ac:dyDescent="0.25">
      <c r="A89" s="34" t="s">
        <v>24</v>
      </c>
      <c r="B89" s="41">
        <v>2005</v>
      </c>
      <c r="C89" s="41">
        <v>2006</v>
      </c>
      <c r="D89" s="41">
        <v>2007</v>
      </c>
      <c r="E89" s="41">
        <v>2008</v>
      </c>
      <c r="F89" s="41">
        <v>2009</v>
      </c>
      <c r="G89" s="41">
        <v>2010</v>
      </c>
      <c r="H89" s="41">
        <v>2011</v>
      </c>
      <c r="I89" s="41">
        <v>2012</v>
      </c>
      <c r="J89" s="41">
        <v>2013</v>
      </c>
      <c r="K89" s="41">
        <v>2014</v>
      </c>
      <c r="L89" s="41">
        <v>2015</v>
      </c>
      <c r="M89" s="41">
        <v>2016</v>
      </c>
      <c r="N89" s="42">
        <v>2017</v>
      </c>
      <c r="O89" s="42">
        <v>2018</v>
      </c>
      <c r="P89" s="42">
        <v>2019</v>
      </c>
      <c r="Q89" s="42">
        <v>2020</v>
      </c>
      <c r="R89" s="42">
        <v>2021</v>
      </c>
      <c r="S89" s="42">
        <v>2022</v>
      </c>
      <c r="T89" s="42">
        <v>2023</v>
      </c>
      <c r="W89" s="64" t="s">
        <v>24</v>
      </c>
      <c r="X89" s="65">
        <v>2005</v>
      </c>
      <c r="Y89" s="65">
        <v>2006</v>
      </c>
      <c r="Z89" s="65">
        <v>2007</v>
      </c>
      <c r="AA89" s="65">
        <v>2008</v>
      </c>
      <c r="AB89" s="65">
        <v>2009</v>
      </c>
      <c r="AC89" s="65">
        <v>2010</v>
      </c>
      <c r="AD89" s="65">
        <v>2011</v>
      </c>
      <c r="AE89" s="65">
        <v>2012</v>
      </c>
      <c r="AF89" s="65">
        <v>2013</v>
      </c>
      <c r="AG89" s="65">
        <v>2014</v>
      </c>
      <c r="AH89" s="65">
        <v>2015</v>
      </c>
      <c r="AI89" s="65">
        <v>2016</v>
      </c>
      <c r="AJ89" s="66">
        <v>2017</v>
      </c>
      <c r="AK89" s="66">
        <v>2018</v>
      </c>
      <c r="AL89" s="66">
        <v>2019</v>
      </c>
      <c r="AM89" s="66">
        <v>2020</v>
      </c>
      <c r="AN89" s="66">
        <v>2021</v>
      </c>
      <c r="AO89" s="66">
        <v>2022</v>
      </c>
      <c r="AP89" s="66">
        <v>2023</v>
      </c>
    </row>
    <row r="90" spans="1:42" s="32" customFormat="1" ht="17.25" customHeight="1" x14ac:dyDescent="0.2">
      <c r="A90" s="5" t="s">
        <v>1</v>
      </c>
      <c r="B90" s="6">
        <f t="shared" ref="B90:B104" si="69">B5/X90*1000</f>
        <v>111.34516738886482</v>
      </c>
      <c r="C90" s="6">
        <f t="shared" ref="C90:C104" si="70">C5/Y90*1000</f>
        <v>126.86033270639993</v>
      </c>
      <c r="D90" s="6">
        <f t="shared" ref="D90:D104" si="71">D5/Z90*1000</f>
        <v>146.03551084230995</v>
      </c>
      <c r="E90" s="6">
        <f t="shared" ref="E90:E104" si="72">E5/AA90*1000</f>
        <v>117.19057915391163</v>
      </c>
      <c r="F90" s="6">
        <f t="shared" ref="F90:F104" si="73">F5/AB90*1000</f>
        <v>109.65327992062342</v>
      </c>
      <c r="G90" s="6">
        <f t="shared" ref="G90:G104" si="74">G5/AC90*1000</f>
        <v>127.90399837078861</v>
      </c>
      <c r="H90" s="6">
        <f t="shared" ref="H90:H104" si="75">H5/AD90*1000</f>
        <v>209.67649249559491</v>
      </c>
      <c r="I90" s="6">
        <f t="shared" ref="I90:I104" si="76">I5/AE90*1000</f>
        <v>279.56516771655475</v>
      </c>
      <c r="J90" s="6">
        <f t="shared" ref="J90:J104" si="77">J5/AF90*1000</f>
        <v>275.14843099358961</v>
      </c>
      <c r="K90" s="6">
        <f t="shared" ref="K90:K104" si="78">K5/AG90*1000</f>
        <v>279.48911183902442</v>
      </c>
      <c r="L90" s="6">
        <f t="shared" ref="L90:L104" si="79">L5/AH90*1000</f>
        <v>275.23328378703815</v>
      </c>
      <c r="M90" s="6">
        <f t="shared" ref="M90:M104" si="80">M5/AI90*1000</f>
        <v>112.93183950465297</v>
      </c>
      <c r="N90" s="7">
        <f t="shared" ref="N90:N104" si="81">N5/AJ90*1000</f>
        <v>121.65800427031485</v>
      </c>
      <c r="O90" s="7">
        <f t="shared" ref="O90:O104" si="82">O5/AK90*1000</f>
        <v>147.35709866776585</v>
      </c>
      <c r="P90" s="7">
        <f t="shared" ref="P90:P104" si="83">P5/AL90*1000</f>
        <v>133.25885973158333</v>
      </c>
      <c r="Q90" s="6">
        <f t="shared" ref="Q90" si="84">Q5/AM90*1000</f>
        <v>136.57034797826006</v>
      </c>
      <c r="R90" s="7">
        <f t="shared" ref="R90:R104" si="85">R5/AN90*1000</f>
        <v>129.99454244429575</v>
      </c>
      <c r="S90" s="7">
        <f t="shared" ref="S90:T104" si="86">S5/AO90*1000</f>
        <v>137.92680321517145</v>
      </c>
      <c r="T90" s="7">
        <f t="shared" si="86"/>
        <v>139.7283956811888</v>
      </c>
      <c r="W90" s="5" t="s">
        <v>1</v>
      </c>
      <c r="X90" s="6">
        <v>43370.431094999978</v>
      </c>
      <c r="Y90" s="6">
        <v>47729.119740000009</v>
      </c>
      <c r="Z90" s="6">
        <v>49191.564220000029</v>
      </c>
      <c r="AA90" s="6">
        <v>50807.877074999997</v>
      </c>
      <c r="AB90" s="6">
        <v>50960.834404999994</v>
      </c>
      <c r="AC90" s="6">
        <v>52290.130919999974</v>
      </c>
      <c r="AD90" s="6">
        <v>55696.942279999996</v>
      </c>
      <c r="AE90" s="6">
        <v>60329.443785000025</v>
      </c>
      <c r="AF90" s="6">
        <v>61975.855935000007</v>
      </c>
      <c r="AG90" s="6">
        <v>64443.451845000018</v>
      </c>
      <c r="AH90" s="6">
        <v>66433.399945000012</v>
      </c>
      <c r="AI90" s="6">
        <v>65782.994585719804</v>
      </c>
      <c r="AJ90" s="7">
        <v>69735.652770939807</v>
      </c>
      <c r="AK90" s="7">
        <v>74969.488901048055</v>
      </c>
      <c r="AL90" s="7">
        <v>79245.004599164444</v>
      </c>
      <c r="AM90" s="7">
        <v>80958.077025784718</v>
      </c>
      <c r="AN90" s="7">
        <v>84670.51455140773</v>
      </c>
      <c r="AO90" s="7">
        <v>86124.603666839161</v>
      </c>
      <c r="AP90" s="7">
        <v>85468.419866542681</v>
      </c>
    </row>
    <row r="91" spans="1:42" s="32" customFormat="1" ht="12.75" x14ac:dyDescent="0.2">
      <c r="A91" s="8" t="s">
        <v>2</v>
      </c>
      <c r="B91" s="9">
        <f t="shared" si="69"/>
        <v>95.935575275212358</v>
      </c>
      <c r="C91" s="9">
        <f t="shared" si="70"/>
        <v>128.13372718743682</v>
      </c>
      <c r="D91" s="9">
        <f t="shared" si="71"/>
        <v>171.86054482102892</v>
      </c>
      <c r="E91" s="9">
        <f t="shared" si="72"/>
        <v>125.39446013454706</v>
      </c>
      <c r="F91" s="9">
        <f t="shared" si="73"/>
        <v>113.88287829469284</v>
      </c>
      <c r="G91" s="9">
        <f t="shared" si="74"/>
        <v>113.46844826076055</v>
      </c>
      <c r="H91" s="9">
        <f t="shared" si="75"/>
        <v>150.90918854271436</v>
      </c>
      <c r="I91" s="9">
        <f t="shared" si="76"/>
        <v>156.91364202102631</v>
      </c>
      <c r="J91" s="9">
        <f t="shared" si="77"/>
        <v>191.42049044790352</v>
      </c>
      <c r="K91" s="9">
        <f t="shared" si="78"/>
        <v>232.8431656863379</v>
      </c>
      <c r="L91" s="9">
        <f t="shared" si="79"/>
        <v>325.15062278486931</v>
      </c>
      <c r="M91" s="9">
        <f t="shared" si="80"/>
        <v>105.03322990362408</v>
      </c>
      <c r="N91" s="10">
        <f t="shared" si="81"/>
        <v>106.09535659440739</v>
      </c>
      <c r="O91" s="10">
        <f t="shared" si="82"/>
        <v>117.36868643339858</v>
      </c>
      <c r="P91" s="10">
        <f t="shared" si="83"/>
        <v>108.66982422760444</v>
      </c>
      <c r="Q91" s="10">
        <f t="shared" ref="Q91:Q104" si="87">Q6/AM91*1000</f>
        <v>160.48508184512343</v>
      </c>
      <c r="R91" s="10">
        <f t="shared" si="85"/>
        <v>153.00214300351561</v>
      </c>
      <c r="S91" s="10">
        <f t="shared" si="86"/>
        <v>140.92608343514655</v>
      </c>
      <c r="T91" s="10">
        <f t="shared" si="86"/>
        <v>131.04994685146869</v>
      </c>
      <c r="W91" s="8" t="s">
        <v>2</v>
      </c>
      <c r="X91" s="16">
        <v>17696.50648499998</v>
      </c>
      <c r="Y91" s="16">
        <v>19507.983455000012</v>
      </c>
      <c r="Z91" s="16">
        <v>20719.228510000026</v>
      </c>
      <c r="AA91" s="16">
        <v>20293.631849999991</v>
      </c>
      <c r="AB91" s="16">
        <v>19671.871869999992</v>
      </c>
      <c r="AC91" s="16">
        <v>19980.222649999982</v>
      </c>
      <c r="AD91" s="16">
        <v>20994.350844999994</v>
      </c>
      <c r="AE91" s="16">
        <v>21810.386630000008</v>
      </c>
      <c r="AF91" s="16">
        <v>23243.262774999996</v>
      </c>
      <c r="AG91" s="16">
        <v>23202.534349999998</v>
      </c>
      <c r="AH91" s="16">
        <v>23444.630260000013</v>
      </c>
      <c r="AI91" s="16">
        <v>22045.9803344348</v>
      </c>
      <c r="AJ91" s="17">
        <v>24389.010990637616</v>
      </c>
      <c r="AK91" s="17">
        <v>26745.159916014494</v>
      </c>
      <c r="AL91" s="17">
        <v>28415.916572210488</v>
      </c>
      <c r="AM91" s="17">
        <v>29086.450150452361</v>
      </c>
      <c r="AN91" s="17">
        <v>30244.927971133227</v>
      </c>
      <c r="AO91" s="17">
        <v>31549.462396826879</v>
      </c>
      <c r="AP91" s="17">
        <v>31917.523521536677</v>
      </c>
    </row>
    <row r="92" spans="1:42" s="32" customFormat="1" ht="12.75" x14ac:dyDescent="0.2">
      <c r="A92" s="11" t="s">
        <v>3</v>
      </c>
      <c r="B92" s="9">
        <f t="shared" si="69"/>
        <v>157.71459458254324</v>
      </c>
      <c r="C92" s="9">
        <f t="shared" si="70"/>
        <v>248.87702769785292</v>
      </c>
      <c r="D92" s="9">
        <f t="shared" si="71"/>
        <v>269.20293395187133</v>
      </c>
      <c r="E92" s="9">
        <f t="shared" si="72"/>
        <v>141.96131052479424</v>
      </c>
      <c r="F92" s="9">
        <f t="shared" si="73"/>
        <v>148.80673907035097</v>
      </c>
      <c r="G92" s="9">
        <f t="shared" si="74"/>
        <v>225.13650712591473</v>
      </c>
      <c r="H92" s="9">
        <f t="shared" si="75"/>
        <v>196.2690316860475</v>
      </c>
      <c r="I92" s="9">
        <f t="shared" si="76"/>
        <v>217.80742280270081</v>
      </c>
      <c r="J92" s="9">
        <f t="shared" si="77"/>
        <v>310.35207726662628</v>
      </c>
      <c r="K92" s="9">
        <f t="shared" si="78"/>
        <v>363.45689592317393</v>
      </c>
      <c r="L92" s="9">
        <f t="shared" si="79"/>
        <v>281.65895468205099</v>
      </c>
      <c r="M92" s="9">
        <f t="shared" si="80"/>
        <v>274.92604879863325</v>
      </c>
      <c r="N92" s="10">
        <f t="shared" si="81"/>
        <v>312.81134390984397</v>
      </c>
      <c r="O92" s="10">
        <f t="shared" si="82"/>
        <v>396.98315690000851</v>
      </c>
      <c r="P92" s="10">
        <f t="shared" si="83"/>
        <v>273.0183557130681</v>
      </c>
      <c r="Q92" s="10">
        <f t="shared" si="87"/>
        <v>226.32335921484324</v>
      </c>
      <c r="R92" s="10">
        <f t="shared" si="85"/>
        <v>218.82706907385324</v>
      </c>
      <c r="S92" s="10">
        <f t="shared" si="86"/>
        <v>259.1215661366885</v>
      </c>
      <c r="T92" s="10">
        <f t="shared" si="86"/>
        <v>261.71168462939295</v>
      </c>
      <c r="W92" s="11" t="s">
        <v>3</v>
      </c>
      <c r="X92" s="16">
        <v>4631.5077049999991</v>
      </c>
      <c r="Y92" s="16">
        <v>4980.4779149999995</v>
      </c>
      <c r="Z92" s="16">
        <v>4989.5521950000011</v>
      </c>
      <c r="AA92" s="16">
        <v>5164.5570000000007</v>
      </c>
      <c r="AB92" s="16">
        <v>5397.102880000004</v>
      </c>
      <c r="AC92" s="16">
        <v>5350.8140700000013</v>
      </c>
      <c r="AD92" s="16">
        <v>5557.4749649999967</v>
      </c>
      <c r="AE92" s="16">
        <v>5549.4498049999975</v>
      </c>
      <c r="AF92" s="16">
        <v>5697.7541300000012</v>
      </c>
      <c r="AG92" s="16">
        <v>5698.1178600000039</v>
      </c>
      <c r="AH92" s="16">
        <v>6213.0570000000034</v>
      </c>
      <c r="AI92" s="16">
        <v>6880.5968023991354</v>
      </c>
      <c r="AJ92" s="17">
        <v>7218.9436779540447</v>
      </c>
      <c r="AK92" s="17">
        <v>7880.3765528848126</v>
      </c>
      <c r="AL92" s="17">
        <v>8183.1704643780604</v>
      </c>
      <c r="AM92" s="17">
        <v>8397.5382216686558</v>
      </c>
      <c r="AN92" s="17">
        <v>8385.0804758721806</v>
      </c>
      <c r="AO92" s="17">
        <v>8583.8474703672</v>
      </c>
      <c r="AP92" s="17">
        <v>8730.4769209603619</v>
      </c>
    </row>
    <row r="93" spans="1:42" s="32" customFormat="1" ht="12.75" x14ac:dyDescent="0.2">
      <c r="A93" s="11" t="s">
        <v>4</v>
      </c>
      <c r="B93" s="9">
        <f t="shared" si="69"/>
        <v>208.07912220642987</v>
      </c>
      <c r="C93" s="9">
        <f t="shared" si="70"/>
        <v>168.34018241515182</v>
      </c>
      <c r="D93" s="9">
        <f t="shared" si="71"/>
        <v>121.95254000604153</v>
      </c>
      <c r="E93" s="9">
        <f t="shared" si="72"/>
        <v>147.57170259878134</v>
      </c>
      <c r="F93" s="9">
        <f t="shared" si="73"/>
        <v>89.238929052191452</v>
      </c>
      <c r="G93" s="9">
        <f t="shared" si="74"/>
        <v>114.41798592501077</v>
      </c>
      <c r="H93" s="9">
        <f t="shared" si="75"/>
        <v>172.53779195281453</v>
      </c>
      <c r="I93" s="9">
        <f t="shared" si="76"/>
        <v>267.02226711145005</v>
      </c>
      <c r="J93" s="9">
        <f t="shared" si="77"/>
        <v>216.2682880469213</v>
      </c>
      <c r="K93" s="9">
        <f t="shared" si="78"/>
        <v>141.48167585589852</v>
      </c>
      <c r="L93" s="9">
        <f t="shared" si="79"/>
        <v>139.91499706324589</v>
      </c>
      <c r="M93" s="9">
        <f t="shared" si="80"/>
        <v>150.03191081375994</v>
      </c>
      <c r="N93" s="10">
        <f t="shared" si="81"/>
        <v>160.20164616642182</v>
      </c>
      <c r="O93" s="10">
        <f t="shared" si="82"/>
        <v>265.17829488308621</v>
      </c>
      <c r="P93" s="10">
        <f t="shared" si="83"/>
        <v>299.4734938152036</v>
      </c>
      <c r="Q93" s="10">
        <f t="shared" si="87"/>
        <v>91.748065389744468</v>
      </c>
      <c r="R93" s="10">
        <f t="shared" si="85"/>
        <v>83.288631630078612</v>
      </c>
      <c r="S93" s="10">
        <f t="shared" si="86"/>
        <v>102.77658612797245</v>
      </c>
      <c r="T93" s="10">
        <f t="shared" si="86"/>
        <v>78.164999769451555</v>
      </c>
      <c r="W93" s="11" t="s">
        <v>4</v>
      </c>
      <c r="X93" s="16">
        <v>1630.1345200000001</v>
      </c>
      <c r="Y93" s="16">
        <v>1814.6398299999994</v>
      </c>
      <c r="Z93" s="16">
        <v>1815.1930249999998</v>
      </c>
      <c r="AA93" s="16">
        <v>1894.7534999999998</v>
      </c>
      <c r="AB93" s="16">
        <v>2033.2269999999994</v>
      </c>
      <c r="AC93" s="16">
        <v>2115.9227550000001</v>
      </c>
      <c r="AD93" s="16">
        <v>2128.6654699999995</v>
      </c>
      <c r="AE93" s="16">
        <v>2106.6771550000017</v>
      </c>
      <c r="AF93" s="16">
        <v>2120.8333600000005</v>
      </c>
      <c r="AG93" s="16">
        <v>2192.1609150000004</v>
      </c>
      <c r="AH93" s="16">
        <v>2259.0501849999991</v>
      </c>
      <c r="AI93" s="16">
        <v>2377.7289848506189</v>
      </c>
      <c r="AJ93" s="17">
        <v>2544.6218136147927</v>
      </c>
      <c r="AK93" s="17">
        <v>2580.6777549675307</v>
      </c>
      <c r="AL93" s="17">
        <v>2684.387822636701</v>
      </c>
      <c r="AM93" s="17">
        <v>2784.1791868641239</v>
      </c>
      <c r="AN93" s="17">
        <v>2981.4753243024984</v>
      </c>
      <c r="AO93" s="17">
        <v>2995.3514861515009</v>
      </c>
      <c r="AP93" s="17">
        <v>2913.6754416502959</v>
      </c>
    </row>
    <row r="94" spans="1:42" s="32" customFormat="1" ht="12.75" x14ac:dyDescent="0.2">
      <c r="A94" s="11" t="s">
        <v>5</v>
      </c>
      <c r="B94" s="9">
        <f t="shared" si="69"/>
        <v>103.20886732455257</v>
      </c>
      <c r="C94" s="9">
        <f t="shared" si="70"/>
        <v>64.555999147458778</v>
      </c>
      <c r="D94" s="9">
        <f t="shared" si="71"/>
        <v>45.562061328102814</v>
      </c>
      <c r="E94" s="9">
        <f t="shared" si="72"/>
        <v>95.066861331021883</v>
      </c>
      <c r="F94" s="9">
        <f t="shared" si="73"/>
        <v>36.380613448066306</v>
      </c>
      <c r="G94" s="9">
        <f t="shared" si="74"/>
        <v>89.790927815065203</v>
      </c>
      <c r="H94" s="9">
        <f t="shared" si="75"/>
        <v>203.12607103637782</v>
      </c>
      <c r="I94" s="9">
        <f t="shared" si="76"/>
        <v>269.24206760435783</v>
      </c>
      <c r="J94" s="9">
        <f t="shared" si="77"/>
        <v>452.34744762298294</v>
      </c>
      <c r="K94" s="9">
        <f t="shared" si="78"/>
        <v>429.63843785492378</v>
      </c>
      <c r="L94" s="9">
        <f t="shared" si="79"/>
        <v>399.33363606282438</v>
      </c>
      <c r="M94" s="9">
        <f t="shared" si="80"/>
        <v>103.27840912478787</v>
      </c>
      <c r="N94" s="10">
        <f t="shared" si="81"/>
        <v>86.446763083039656</v>
      </c>
      <c r="O94" s="10">
        <f t="shared" si="82"/>
        <v>167.42690870568313</v>
      </c>
      <c r="P94" s="10">
        <f t="shared" si="83"/>
        <v>175.60341160905571</v>
      </c>
      <c r="Q94" s="10">
        <f t="shared" si="87"/>
        <v>174.83016871792128</v>
      </c>
      <c r="R94" s="10">
        <f t="shared" si="85"/>
        <v>72.155661450623086</v>
      </c>
      <c r="S94" s="10">
        <f t="shared" si="86"/>
        <v>118.01059459158124</v>
      </c>
      <c r="T94" s="10">
        <f t="shared" si="86"/>
        <v>84.854568318177854</v>
      </c>
      <c r="W94" s="11" t="s">
        <v>5</v>
      </c>
      <c r="X94" s="16">
        <v>1431.6539250000005</v>
      </c>
      <c r="Y94" s="16">
        <v>1799.3264999999999</v>
      </c>
      <c r="Z94" s="16">
        <v>1928.9160200000003</v>
      </c>
      <c r="AA94" s="16">
        <v>1792.6856699999996</v>
      </c>
      <c r="AB94" s="16">
        <v>1951.3148149999997</v>
      </c>
      <c r="AC94" s="16">
        <v>1933.4819699999996</v>
      </c>
      <c r="AD94" s="16">
        <v>2198.2213199999992</v>
      </c>
      <c r="AE94" s="16">
        <v>2712.3372899999981</v>
      </c>
      <c r="AF94" s="16">
        <v>2708.240084999999</v>
      </c>
      <c r="AG94" s="16">
        <v>3196.1035350000006</v>
      </c>
      <c r="AH94" s="16">
        <v>2970.7490000000003</v>
      </c>
      <c r="AI94" s="16">
        <v>2787.3809179919995</v>
      </c>
      <c r="AJ94" s="17">
        <v>2850.3767344041294</v>
      </c>
      <c r="AK94" s="17">
        <v>3132.8357195081844</v>
      </c>
      <c r="AL94" s="17">
        <v>3725.172750632159</v>
      </c>
      <c r="AM94" s="17">
        <v>3595.9583212113885</v>
      </c>
      <c r="AN94" s="17">
        <v>3685.9274854219411</v>
      </c>
      <c r="AO94" s="17">
        <v>3947.6116666666985</v>
      </c>
      <c r="AP94" s="17">
        <v>3799.1700709876945</v>
      </c>
    </row>
    <row r="95" spans="1:42" s="32" customFormat="1" ht="12.75" x14ac:dyDescent="0.2">
      <c r="A95" s="11" t="s">
        <v>6</v>
      </c>
      <c r="B95" s="9">
        <f t="shared" si="69"/>
        <v>86.330531812166953</v>
      </c>
      <c r="C95" s="9">
        <f t="shared" si="70"/>
        <v>6.4137394658058202</v>
      </c>
      <c r="D95" s="9">
        <f t="shared" si="71"/>
        <v>10.325103178625737</v>
      </c>
      <c r="E95" s="9">
        <f t="shared" si="72"/>
        <v>17.288135593220339</v>
      </c>
      <c r="F95" s="9">
        <f t="shared" si="73"/>
        <v>105.19461208333119</v>
      </c>
      <c r="G95" s="9">
        <f t="shared" si="74"/>
        <v>296.54459554041932</v>
      </c>
      <c r="H95" s="9">
        <f t="shared" si="75"/>
        <v>302.78767328018347</v>
      </c>
      <c r="I95" s="9">
        <f t="shared" si="76"/>
        <v>835.56550794571842</v>
      </c>
      <c r="J95" s="9">
        <f t="shared" si="77"/>
        <v>47.574182050700024</v>
      </c>
      <c r="K95" s="9">
        <f t="shared" si="78"/>
        <v>103.94658791160249</v>
      </c>
      <c r="L95" s="9">
        <f t="shared" si="79"/>
        <v>209.44393323031406</v>
      </c>
      <c r="M95" s="9">
        <f t="shared" si="80"/>
        <v>92.334592626419763</v>
      </c>
      <c r="N95" s="10">
        <f t="shared" si="81"/>
        <v>80.125406954251773</v>
      </c>
      <c r="O95" s="10">
        <f t="shared" si="82"/>
        <v>98.548190859633252</v>
      </c>
      <c r="P95" s="10">
        <f t="shared" si="83"/>
        <v>67.238335220711306</v>
      </c>
      <c r="Q95" s="10">
        <f t="shared" si="87"/>
        <v>85.878291422384748</v>
      </c>
      <c r="R95" s="10">
        <f t="shared" si="85"/>
        <v>75.976587456714043</v>
      </c>
      <c r="S95" s="10">
        <f t="shared" si="86"/>
        <v>154.46226131614171</v>
      </c>
      <c r="T95" s="10">
        <f t="shared" si="86"/>
        <v>213.42037489505017</v>
      </c>
      <c r="W95" s="11" t="s">
        <v>6</v>
      </c>
      <c r="X95" s="16">
        <v>69.902500000000003</v>
      </c>
      <c r="Y95" s="16">
        <v>93.86099999999999</v>
      </c>
      <c r="Z95" s="16">
        <v>69.054999999999978</v>
      </c>
      <c r="AA95" s="16">
        <v>61.949999999999996</v>
      </c>
      <c r="AB95" s="16">
        <v>97.514499999999998</v>
      </c>
      <c r="AC95" s="16">
        <v>94.026330000000002</v>
      </c>
      <c r="AD95" s="16">
        <v>102.0385</v>
      </c>
      <c r="AE95" s="16">
        <v>115.63051500000002</v>
      </c>
      <c r="AF95" s="16">
        <v>133.83897999999999</v>
      </c>
      <c r="AG95" s="16">
        <v>158.46600000000001</v>
      </c>
      <c r="AH95" s="16">
        <v>207.22997000000004</v>
      </c>
      <c r="AI95" s="16">
        <v>204.74450000000002</v>
      </c>
      <c r="AJ95" s="17">
        <v>236.65402424509995</v>
      </c>
      <c r="AK95" s="17">
        <v>237.94449999999995</v>
      </c>
      <c r="AL95" s="17">
        <v>244.50337662340004</v>
      </c>
      <c r="AM95" s="17">
        <v>269.24149999999997</v>
      </c>
      <c r="AN95" s="17">
        <v>263.92247379796754</v>
      </c>
      <c r="AO95" s="17">
        <v>274.55250000000001</v>
      </c>
      <c r="AP95" s="17">
        <v>265.00749999999999</v>
      </c>
    </row>
    <row r="96" spans="1:42" s="32" customFormat="1" ht="12.75" x14ac:dyDescent="0.2">
      <c r="A96" s="11" t="s">
        <v>7</v>
      </c>
      <c r="B96" s="9">
        <f t="shared" si="69"/>
        <v>206.07201139098404</v>
      </c>
      <c r="C96" s="9">
        <f t="shared" si="70"/>
        <v>100.98087939771949</v>
      </c>
      <c r="D96" s="9">
        <f t="shared" si="71"/>
        <v>92.452287603273618</v>
      </c>
      <c r="E96" s="9">
        <f t="shared" si="72"/>
        <v>120.09897429469189</v>
      </c>
      <c r="F96" s="9">
        <f t="shared" si="73"/>
        <v>118.58273963358261</v>
      </c>
      <c r="G96" s="9">
        <f t="shared" si="74"/>
        <v>122.36361008585918</v>
      </c>
      <c r="H96" s="9">
        <f t="shared" si="75"/>
        <v>199.87920828037207</v>
      </c>
      <c r="I96" s="9">
        <f t="shared" si="76"/>
        <v>181.70561261588156</v>
      </c>
      <c r="J96" s="9">
        <f t="shared" si="77"/>
        <v>147.78074384990336</v>
      </c>
      <c r="K96" s="9">
        <f t="shared" si="78"/>
        <v>283.008172148808</v>
      </c>
      <c r="L96" s="9">
        <f t="shared" si="79"/>
        <v>203.58704683247365</v>
      </c>
      <c r="M96" s="9">
        <f t="shared" si="80"/>
        <v>94.42048528869627</v>
      </c>
      <c r="N96" s="10">
        <f t="shared" si="81"/>
        <v>58.179009995647803</v>
      </c>
      <c r="O96" s="10">
        <f t="shared" si="82"/>
        <v>65.977056901350267</v>
      </c>
      <c r="P96" s="10">
        <f t="shared" si="83"/>
        <v>105.65054773967179</v>
      </c>
      <c r="Q96" s="10">
        <f t="shared" si="87"/>
        <v>178.40478576325572</v>
      </c>
      <c r="R96" s="10">
        <f t="shared" si="85"/>
        <v>154.87589412043408</v>
      </c>
      <c r="S96" s="10">
        <f t="shared" si="86"/>
        <v>177.61064986839781</v>
      </c>
      <c r="T96" s="10">
        <f t="shared" si="86"/>
        <v>451.17407451995348</v>
      </c>
      <c r="W96" s="11" t="s">
        <v>7</v>
      </c>
      <c r="X96" s="16">
        <v>697.04250000000013</v>
      </c>
      <c r="Y96" s="16">
        <v>786.74300000000005</v>
      </c>
      <c r="Z96" s="16">
        <v>827.65859000000034</v>
      </c>
      <c r="AA96" s="16">
        <v>805.89814000000013</v>
      </c>
      <c r="AB96" s="16">
        <v>764.55874000000006</v>
      </c>
      <c r="AC96" s="16">
        <v>800.64195500000005</v>
      </c>
      <c r="AD96" s="16">
        <v>919.33454000000006</v>
      </c>
      <c r="AE96" s="16">
        <v>1041.50883</v>
      </c>
      <c r="AF96" s="16">
        <v>1055.9756699999996</v>
      </c>
      <c r="AG96" s="16">
        <v>1119.8125749999999</v>
      </c>
      <c r="AH96" s="16">
        <v>1069.3755000000003</v>
      </c>
      <c r="AI96" s="16">
        <v>962.71201698680034</v>
      </c>
      <c r="AJ96" s="17">
        <v>1113.8059862884002</v>
      </c>
      <c r="AK96" s="17">
        <v>1190.5966038688002</v>
      </c>
      <c r="AL96" s="17">
        <v>1180.6301278557175</v>
      </c>
      <c r="AM96" s="17">
        <v>1065.1227722789997</v>
      </c>
      <c r="AN96" s="17">
        <v>1166.0239382351585</v>
      </c>
      <c r="AO96" s="17">
        <v>1158.4609377447578</v>
      </c>
      <c r="AP96" s="17">
        <v>1142.0572026725999</v>
      </c>
    </row>
    <row r="97" spans="1:42" s="32" customFormat="1" ht="12.75" x14ac:dyDescent="0.2">
      <c r="A97" s="11" t="s">
        <v>8</v>
      </c>
      <c r="B97" s="9">
        <f t="shared" si="69"/>
        <v>141.8380578585936</v>
      </c>
      <c r="C97" s="9">
        <f t="shared" si="70"/>
        <v>147.36055829023945</v>
      </c>
      <c r="D97" s="9">
        <f t="shared" si="71"/>
        <v>85.171836975718278</v>
      </c>
      <c r="E97" s="9">
        <f t="shared" si="72"/>
        <v>208.69586602934692</v>
      </c>
      <c r="F97" s="9">
        <f t="shared" si="73"/>
        <v>143.70407183083185</v>
      </c>
      <c r="G97" s="9">
        <f t="shared" si="74"/>
        <v>129.34139185814252</v>
      </c>
      <c r="H97" s="9">
        <f t="shared" si="75"/>
        <v>150.07348445973645</v>
      </c>
      <c r="I97" s="9">
        <f t="shared" si="76"/>
        <v>593.64720209877009</v>
      </c>
      <c r="J97" s="9">
        <f t="shared" si="77"/>
        <v>187.73700681276114</v>
      </c>
      <c r="K97" s="9">
        <f t="shared" si="78"/>
        <v>213.17707861562806</v>
      </c>
      <c r="L97" s="9">
        <f t="shared" si="79"/>
        <v>156.61567005651639</v>
      </c>
      <c r="M97" s="9">
        <f t="shared" si="80"/>
        <v>93.800001182376207</v>
      </c>
      <c r="N97" s="10">
        <f t="shared" si="81"/>
        <v>61.589760390490149</v>
      </c>
      <c r="O97" s="10">
        <f t="shared" si="82"/>
        <v>93.315785803520015</v>
      </c>
      <c r="P97" s="10">
        <f t="shared" si="83"/>
        <v>83.639458858413988</v>
      </c>
      <c r="Q97" s="10">
        <f t="shared" si="87"/>
        <v>51.268513880790856</v>
      </c>
      <c r="R97" s="10">
        <f t="shared" si="85"/>
        <v>80.339690192829622</v>
      </c>
      <c r="S97" s="10">
        <f t="shared" si="86"/>
        <v>118.43027414779779</v>
      </c>
      <c r="T97" s="10">
        <f t="shared" si="86"/>
        <v>97.514871085425142</v>
      </c>
      <c r="W97" s="11" t="s">
        <v>8</v>
      </c>
      <c r="X97" s="16">
        <v>1295.2094999999999</v>
      </c>
      <c r="Y97" s="16">
        <v>1799.7692400000003</v>
      </c>
      <c r="Z97" s="16">
        <v>1468.2229999999997</v>
      </c>
      <c r="AA97" s="16">
        <v>1423.1474999999998</v>
      </c>
      <c r="AB97" s="16">
        <v>1372.8550450000005</v>
      </c>
      <c r="AC97" s="16">
        <v>1343.3749049999999</v>
      </c>
      <c r="AD97" s="16">
        <v>1756.0141349999997</v>
      </c>
      <c r="AE97" s="16">
        <v>1912.0663350000007</v>
      </c>
      <c r="AF97" s="16">
        <v>2067.6462599999995</v>
      </c>
      <c r="AG97" s="16">
        <v>2111.6153899999999</v>
      </c>
      <c r="AH97" s="16">
        <v>2116.0230000000006</v>
      </c>
      <c r="AI97" s="16">
        <v>2136.3158269515925</v>
      </c>
      <c r="AJ97" s="17">
        <v>2190.3368805202358</v>
      </c>
      <c r="AK97" s="17">
        <v>2321.0153586460542</v>
      </c>
      <c r="AL97" s="17">
        <v>2316.3518471185462</v>
      </c>
      <c r="AM97" s="17">
        <v>2191.2279388713005</v>
      </c>
      <c r="AN97" s="17">
        <v>2475.4286577946941</v>
      </c>
      <c r="AO97" s="17">
        <v>2228.2468818432176</v>
      </c>
      <c r="AP97" s="17">
        <v>2318.1656669405538</v>
      </c>
    </row>
    <row r="98" spans="1:42" s="32" customFormat="1" ht="12.75" x14ac:dyDescent="0.2">
      <c r="A98" s="11" t="s">
        <v>9</v>
      </c>
      <c r="B98" s="9">
        <f t="shared" si="69"/>
        <v>110.13747001403851</v>
      </c>
      <c r="C98" s="9">
        <f t="shared" si="70"/>
        <v>77.001438726217415</v>
      </c>
      <c r="D98" s="9">
        <f t="shared" si="71"/>
        <v>150.20288878929804</v>
      </c>
      <c r="E98" s="9">
        <f t="shared" si="72"/>
        <v>70.953056526804602</v>
      </c>
      <c r="F98" s="9">
        <f t="shared" si="73"/>
        <v>46.946704869409224</v>
      </c>
      <c r="G98" s="9">
        <f t="shared" si="74"/>
        <v>41.581700911632737</v>
      </c>
      <c r="H98" s="9">
        <f t="shared" si="75"/>
        <v>67.367942001445172</v>
      </c>
      <c r="I98" s="9">
        <f t="shared" si="76"/>
        <v>72.440602999026979</v>
      </c>
      <c r="J98" s="9">
        <f t="shared" si="77"/>
        <v>112.61765396805332</v>
      </c>
      <c r="K98" s="9">
        <f t="shared" si="78"/>
        <v>230.93953945803997</v>
      </c>
      <c r="L98" s="9">
        <f t="shared" si="79"/>
        <v>95.662471371829056</v>
      </c>
      <c r="M98" s="9">
        <f t="shared" si="80"/>
        <v>29.698119423724322</v>
      </c>
      <c r="N98" s="10">
        <f t="shared" si="81"/>
        <v>38.292421566616646</v>
      </c>
      <c r="O98" s="10">
        <f t="shared" si="82"/>
        <v>84.1919815875453</v>
      </c>
      <c r="P98" s="10">
        <f t="shared" si="83"/>
        <v>103.46347627790922</v>
      </c>
      <c r="Q98" s="10">
        <f t="shared" si="87"/>
        <v>86.946417461107558</v>
      </c>
      <c r="R98" s="10">
        <f t="shared" si="85"/>
        <v>70.656533632421386</v>
      </c>
      <c r="S98" s="10">
        <f t="shared" si="86"/>
        <v>77.529040429132294</v>
      </c>
      <c r="T98" s="10">
        <f t="shared" si="86"/>
        <v>71.861592689330053</v>
      </c>
      <c r="W98" s="11" t="s">
        <v>9</v>
      </c>
      <c r="X98" s="16">
        <v>1082.3815</v>
      </c>
      <c r="Y98" s="16">
        <v>1217.8863350000001</v>
      </c>
      <c r="Z98" s="16">
        <v>1445.7378400000002</v>
      </c>
      <c r="AA98" s="16">
        <v>1521.8090000000002</v>
      </c>
      <c r="AB98" s="16">
        <v>1600.1975050000003</v>
      </c>
      <c r="AC98" s="16">
        <v>1725.1141349999994</v>
      </c>
      <c r="AD98" s="16">
        <v>1879.3288949999996</v>
      </c>
      <c r="AE98" s="16">
        <v>1763.50865</v>
      </c>
      <c r="AF98" s="16">
        <v>1955.2915750000004</v>
      </c>
      <c r="AG98" s="16">
        <v>1795.666999999999</v>
      </c>
      <c r="AH98" s="16">
        <v>1926.1316099999997</v>
      </c>
      <c r="AI98" s="16">
        <v>1986.4894190193036</v>
      </c>
      <c r="AJ98" s="17">
        <v>2239.0463212220366</v>
      </c>
      <c r="AK98" s="17">
        <v>2418.5502171296707</v>
      </c>
      <c r="AL98" s="17">
        <v>2429.8803832792496</v>
      </c>
      <c r="AM98" s="17">
        <v>2308.2722193789564</v>
      </c>
      <c r="AN98" s="17">
        <v>2331.8986322938335</v>
      </c>
      <c r="AO98" s="17">
        <v>2339.884500000001</v>
      </c>
      <c r="AP98" s="17">
        <v>2193.4850494337979</v>
      </c>
    </row>
    <row r="99" spans="1:42" s="32" customFormat="1" ht="12.75" x14ac:dyDescent="0.2">
      <c r="A99" s="11" t="s">
        <v>10</v>
      </c>
      <c r="B99" s="9">
        <f t="shared" si="69"/>
        <v>134.75773156247359</v>
      </c>
      <c r="C99" s="9">
        <f t="shared" si="70"/>
        <v>181.69939286047975</v>
      </c>
      <c r="D99" s="9">
        <f t="shared" si="71"/>
        <v>123.15546662649993</v>
      </c>
      <c r="E99" s="9">
        <f t="shared" si="72"/>
        <v>92.990847708951691</v>
      </c>
      <c r="F99" s="9">
        <f t="shared" si="73"/>
        <v>81.657985555785658</v>
      </c>
      <c r="G99" s="9">
        <f t="shared" si="74"/>
        <v>120.6870335994077</v>
      </c>
      <c r="H99" s="9">
        <f t="shared" si="75"/>
        <v>166.03952386999416</v>
      </c>
      <c r="I99" s="9">
        <f t="shared" si="76"/>
        <v>196.04237900415293</v>
      </c>
      <c r="J99" s="9">
        <f t="shared" si="77"/>
        <v>196.94362243913588</v>
      </c>
      <c r="K99" s="9">
        <f t="shared" si="78"/>
        <v>146.71111532760699</v>
      </c>
      <c r="L99" s="9">
        <f t="shared" si="79"/>
        <v>162.38617947572274</v>
      </c>
      <c r="M99" s="9">
        <f t="shared" si="80"/>
        <v>130.47153393938734</v>
      </c>
      <c r="N99" s="10">
        <f t="shared" si="81"/>
        <v>173.72335619046439</v>
      </c>
      <c r="O99" s="10">
        <f t="shared" si="82"/>
        <v>197.28590732696142</v>
      </c>
      <c r="P99" s="10">
        <f t="shared" si="83"/>
        <v>123.94490925189541</v>
      </c>
      <c r="Q99" s="10">
        <f t="shared" si="87"/>
        <v>66.903827638651634</v>
      </c>
      <c r="R99" s="10">
        <f t="shared" si="85"/>
        <v>259.78672607710848</v>
      </c>
      <c r="S99" s="10">
        <f t="shared" si="86"/>
        <v>101.3367632461356</v>
      </c>
      <c r="T99" s="10">
        <f t="shared" si="86"/>
        <v>176.23041961485941</v>
      </c>
      <c r="W99" s="11" t="s">
        <v>10</v>
      </c>
      <c r="X99" s="16">
        <v>1981.52638</v>
      </c>
      <c r="Y99" s="16">
        <v>2124.4704999999999</v>
      </c>
      <c r="Z99" s="16">
        <v>2197.5070000000001</v>
      </c>
      <c r="AA99" s="16">
        <v>2218.0785000000001</v>
      </c>
      <c r="AB99" s="16">
        <v>2088.9118049999993</v>
      </c>
      <c r="AC99" s="16">
        <v>2211.9517900000001</v>
      </c>
      <c r="AD99" s="16">
        <v>2407.5949549999996</v>
      </c>
      <c r="AE99" s="16">
        <v>2618.2229199999997</v>
      </c>
      <c r="AF99" s="16">
        <v>2561.9799400000002</v>
      </c>
      <c r="AG99" s="16">
        <v>2585.2957300000003</v>
      </c>
      <c r="AH99" s="16">
        <v>2409.0596950000008</v>
      </c>
      <c r="AI99" s="16">
        <v>2352.6971035889192</v>
      </c>
      <c r="AJ99" s="17">
        <v>2506.2576602355002</v>
      </c>
      <c r="AK99" s="17">
        <v>2575.7768697733991</v>
      </c>
      <c r="AL99" s="17">
        <v>2710.6230317866271</v>
      </c>
      <c r="AM99" s="17">
        <v>2677.4119726046024</v>
      </c>
      <c r="AN99" s="17">
        <v>2676.4056562992432</v>
      </c>
      <c r="AO99" s="17">
        <v>2664.8571688053989</v>
      </c>
      <c r="AP99" s="17">
        <v>2669.9984088612464</v>
      </c>
    </row>
    <row r="100" spans="1:42" s="32" customFormat="1" ht="12.75" x14ac:dyDescent="0.2">
      <c r="A100" s="11" t="s">
        <v>11</v>
      </c>
      <c r="B100" s="9">
        <f t="shared" si="69"/>
        <v>198.69545716912421</v>
      </c>
      <c r="C100" s="9">
        <f t="shared" si="70"/>
        <v>29.344177712538563</v>
      </c>
      <c r="D100" s="9">
        <f t="shared" si="71"/>
        <v>80.048667798480153</v>
      </c>
      <c r="E100" s="9">
        <f t="shared" si="72"/>
        <v>98.014737791681512</v>
      </c>
      <c r="F100" s="9">
        <f t="shared" si="73"/>
        <v>110.91719138357853</v>
      </c>
      <c r="G100" s="9">
        <f t="shared" si="74"/>
        <v>79.304925745392566</v>
      </c>
      <c r="H100" s="9">
        <f t="shared" si="75"/>
        <v>119.43520086461359</v>
      </c>
      <c r="I100" s="9">
        <f t="shared" si="76"/>
        <v>107.37588065256114</v>
      </c>
      <c r="J100" s="9">
        <f t="shared" si="77"/>
        <v>141.12580365125575</v>
      </c>
      <c r="K100" s="9">
        <f t="shared" si="78"/>
        <v>253.8690098219233</v>
      </c>
      <c r="L100" s="9">
        <f t="shared" si="79"/>
        <v>344.27993139263765</v>
      </c>
      <c r="M100" s="9">
        <f t="shared" si="80"/>
        <v>112.35474726646505</v>
      </c>
      <c r="N100" s="10">
        <f t="shared" si="81"/>
        <v>64.462591999821512</v>
      </c>
      <c r="O100" s="10">
        <f t="shared" si="82"/>
        <v>139.47493516377972</v>
      </c>
      <c r="P100" s="10">
        <f t="shared" si="83"/>
        <v>108.11158604588755</v>
      </c>
      <c r="Q100" s="10">
        <f t="shared" si="87"/>
        <v>42.336900962332088</v>
      </c>
      <c r="R100" s="10">
        <f t="shared" si="85"/>
        <v>111.63675929920782</v>
      </c>
      <c r="S100" s="10">
        <f t="shared" si="86"/>
        <v>131.02300170668909</v>
      </c>
      <c r="T100" s="10">
        <f t="shared" si="86"/>
        <v>93.934589901547284</v>
      </c>
      <c r="W100" s="11" t="s">
        <v>11</v>
      </c>
      <c r="X100" s="16">
        <v>685.33434000000011</v>
      </c>
      <c r="Y100" s="16">
        <v>592.34987499999988</v>
      </c>
      <c r="Z100" s="16">
        <v>553.71314999999993</v>
      </c>
      <c r="AA100" s="16">
        <v>679.08409999999969</v>
      </c>
      <c r="AB100" s="16">
        <v>661.06677499999978</v>
      </c>
      <c r="AC100" s="16">
        <v>696.12246000000005</v>
      </c>
      <c r="AD100" s="16">
        <v>724.92958000000021</v>
      </c>
      <c r="AE100" s="16">
        <v>764.86534500000005</v>
      </c>
      <c r="AF100" s="16">
        <v>898.15155499999992</v>
      </c>
      <c r="AG100" s="16">
        <v>995.32798499999944</v>
      </c>
      <c r="AH100" s="16">
        <v>998.06197999999972</v>
      </c>
      <c r="AI100" s="16">
        <v>960.04123817149855</v>
      </c>
      <c r="AJ100" s="17">
        <v>1038.4327884972997</v>
      </c>
      <c r="AK100" s="17">
        <v>1127.5639479860113</v>
      </c>
      <c r="AL100" s="17">
        <v>1155.9723113020955</v>
      </c>
      <c r="AM100" s="17">
        <v>1223.1294757582759</v>
      </c>
      <c r="AN100" s="17">
        <v>1144.0496911746727</v>
      </c>
      <c r="AO100" s="17">
        <v>1157.9111913466004</v>
      </c>
      <c r="AP100" s="17">
        <v>1118.4964794563996</v>
      </c>
    </row>
    <row r="101" spans="1:42" s="32" customFormat="1" ht="12.75" x14ac:dyDescent="0.2">
      <c r="A101" s="11" t="s">
        <v>12</v>
      </c>
      <c r="B101" s="9">
        <f t="shared" si="69"/>
        <v>94.681133136434212</v>
      </c>
      <c r="C101" s="9">
        <f t="shared" si="70"/>
        <v>92.706642778550346</v>
      </c>
      <c r="D101" s="9">
        <f t="shared" si="71"/>
        <v>93.986773805508506</v>
      </c>
      <c r="E101" s="9">
        <f t="shared" si="72"/>
        <v>127.23170490890695</v>
      </c>
      <c r="F101" s="9">
        <f t="shared" si="73"/>
        <v>147.69730735505814</v>
      </c>
      <c r="G101" s="9">
        <f t="shared" si="74"/>
        <v>164.70734728307457</v>
      </c>
      <c r="H101" s="9">
        <f t="shared" si="75"/>
        <v>384.4681415143657</v>
      </c>
      <c r="I101" s="9">
        <f t="shared" si="76"/>
        <v>535.0912253365068</v>
      </c>
      <c r="J101" s="9">
        <f t="shared" si="77"/>
        <v>511.53502426115159</v>
      </c>
      <c r="K101" s="9">
        <f t="shared" si="78"/>
        <v>386.7211280327594</v>
      </c>
      <c r="L101" s="9">
        <f t="shared" si="79"/>
        <v>299.16468044170097</v>
      </c>
      <c r="M101" s="9">
        <f t="shared" si="80"/>
        <v>65.482212701139417</v>
      </c>
      <c r="N101" s="10">
        <f t="shared" si="81"/>
        <v>104.43164634720888</v>
      </c>
      <c r="O101" s="10">
        <f t="shared" si="82"/>
        <v>91.010250852358567</v>
      </c>
      <c r="P101" s="10">
        <f t="shared" si="83"/>
        <v>84.068885831865515</v>
      </c>
      <c r="Q101" s="10">
        <f t="shared" si="87"/>
        <v>95.939719065764166</v>
      </c>
      <c r="R101" s="10">
        <f t="shared" si="85"/>
        <v>80.810567708593112</v>
      </c>
      <c r="S101" s="10">
        <f t="shared" si="86"/>
        <v>97.969808765490683</v>
      </c>
      <c r="T101" s="10">
        <f t="shared" si="86"/>
        <v>91.520453516338165</v>
      </c>
      <c r="W101" s="11" t="s">
        <v>12</v>
      </c>
      <c r="X101" s="16">
        <v>6062.4198399999996</v>
      </c>
      <c r="Y101" s="16">
        <v>6572.1213900000021</v>
      </c>
      <c r="Z101" s="16">
        <v>6766.991825000001</v>
      </c>
      <c r="AA101" s="16">
        <v>8165.0784349999994</v>
      </c>
      <c r="AB101" s="16">
        <v>8370.0968700000012</v>
      </c>
      <c r="AC101" s="16">
        <v>8731.032729999999</v>
      </c>
      <c r="AD101" s="16">
        <v>8872.3106850000077</v>
      </c>
      <c r="AE101" s="16">
        <v>10627.192095000008</v>
      </c>
      <c r="AF101" s="16">
        <v>10883.865925000015</v>
      </c>
      <c r="AG101" s="16">
        <v>12042.147435000006</v>
      </c>
      <c r="AH101" s="16">
        <v>13048.010059999997</v>
      </c>
      <c r="AI101" s="16">
        <v>13095.989722078926</v>
      </c>
      <c r="AJ101" s="17">
        <v>13019.00567553669</v>
      </c>
      <c r="AK101" s="17">
        <v>13771.77495608873</v>
      </c>
      <c r="AL101" s="17">
        <v>14974.355319861199</v>
      </c>
      <c r="AM101" s="17">
        <v>16172.89763261882</v>
      </c>
      <c r="AN101" s="17">
        <v>17535.418622224381</v>
      </c>
      <c r="AO101" s="17">
        <v>17469.263300755636</v>
      </c>
      <c r="AP101" s="17">
        <v>16757.172839112573</v>
      </c>
    </row>
    <row r="102" spans="1:42" s="32" customFormat="1" ht="12.75" x14ac:dyDescent="0.2">
      <c r="A102" s="11" t="s">
        <v>13</v>
      </c>
      <c r="B102" s="9">
        <f t="shared" si="69"/>
        <v>115.24261504557759</v>
      </c>
      <c r="C102" s="9">
        <f t="shared" si="70"/>
        <v>79.944266027664838</v>
      </c>
      <c r="D102" s="9">
        <f t="shared" si="71"/>
        <v>87.122282998585362</v>
      </c>
      <c r="E102" s="9">
        <f t="shared" si="72"/>
        <v>68.44648497503519</v>
      </c>
      <c r="F102" s="9">
        <f t="shared" si="73"/>
        <v>105.23353721473008</v>
      </c>
      <c r="G102" s="9">
        <f t="shared" si="74"/>
        <v>70.729591331580934</v>
      </c>
      <c r="H102" s="9">
        <f t="shared" si="75"/>
        <v>175.63374988923823</v>
      </c>
      <c r="I102" s="9">
        <f t="shared" si="76"/>
        <v>580.16611374381262</v>
      </c>
      <c r="J102" s="9">
        <f t="shared" si="77"/>
        <v>276.94231767852131</v>
      </c>
      <c r="K102" s="9">
        <f t="shared" si="78"/>
        <v>235.60927775895428</v>
      </c>
      <c r="L102" s="9">
        <f t="shared" si="79"/>
        <v>114.05744111103496</v>
      </c>
      <c r="M102" s="9">
        <f t="shared" si="80"/>
        <v>86.94679910097733</v>
      </c>
      <c r="N102" s="10">
        <f t="shared" si="81"/>
        <v>71.620612870140604</v>
      </c>
      <c r="O102" s="10">
        <f t="shared" si="82"/>
        <v>84.859119709193337</v>
      </c>
      <c r="P102" s="10">
        <f t="shared" si="83"/>
        <v>132.89921696121345</v>
      </c>
      <c r="Q102" s="10">
        <f t="shared" si="87"/>
        <v>96.577531105546186</v>
      </c>
      <c r="R102" s="10">
        <f t="shared" si="85"/>
        <v>57.365337803628599</v>
      </c>
      <c r="S102" s="10">
        <f t="shared" si="86"/>
        <v>102.46563933378816</v>
      </c>
      <c r="T102" s="10">
        <f t="shared" si="86"/>
        <v>115.8680636506992</v>
      </c>
      <c r="W102" s="11" t="s">
        <v>13</v>
      </c>
      <c r="X102" s="16">
        <v>2025.5287500000002</v>
      </c>
      <c r="Y102" s="16">
        <v>2035.1178149999998</v>
      </c>
      <c r="Z102" s="16">
        <v>2010.7414999999996</v>
      </c>
      <c r="AA102" s="16">
        <v>2020.3242000000005</v>
      </c>
      <c r="AB102" s="16">
        <v>1993.3975000000009</v>
      </c>
      <c r="AC102" s="16">
        <v>2155.7388799999999</v>
      </c>
      <c r="AD102" s="16">
        <v>2330.6191449999983</v>
      </c>
      <c r="AE102" s="16">
        <v>2583.0818699999991</v>
      </c>
      <c r="AF102" s="16">
        <v>2846.4338949999992</v>
      </c>
      <c r="AG102" s="16">
        <v>3128.8428749999998</v>
      </c>
      <c r="AH102" s="16">
        <v>3402.3821350000003</v>
      </c>
      <c r="AI102" s="16">
        <v>3419.1886691874988</v>
      </c>
      <c r="AJ102" s="17">
        <v>3127.0259858659847</v>
      </c>
      <c r="AK102" s="17">
        <v>3340.6191458440098</v>
      </c>
      <c r="AL102" s="17">
        <v>3598.6439895546869</v>
      </c>
      <c r="AM102" s="17">
        <v>3463.0745738458586</v>
      </c>
      <c r="AN102" s="17">
        <v>3895.8194714206602</v>
      </c>
      <c r="AO102" s="17">
        <v>3813.9231653373063</v>
      </c>
      <c r="AP102" s="17">
        <v>3931.7981007423105</v>
      </c>
    </row>
    <row r="103" spans="1:42" s="32" customFormat="1" ht="12.75" x14ac:dyDescent="0.2">
      <c r="A103" s="11" t="s">
        <v>14</v>
      </c>
      <c r="B103" s="9">
        <f t="shared" si="69"/>
        <v>54.618231715605283</v>
      </c>
      <c r="C103" s="9">
        <f t="shared" si="70"/>
        <v>44.158493246393341</v>
      </c>
      <c r="D103" s="9">
        <f t="shared" si="71"/>
        <v>74.455041446099514</v>
      </c>
      <c r="E103" s="9">
        <f t="shared" si="72"/>
        <v>50.124708929098915</v>
      </c>
      <c r="F103" s="9">
        <f t="shared" si="73"/>
        <v>48.625326202366274</v>
      </c>
      <c r="G103" s="9">
        <f t="shared" si="74"/>
        <v>151.45966776692828</v>
      </c>
      <c r="H103" s="9">
        <f t="shared" si="75"/>
        <v>199.76272344557404</v>
      </c>
      <c r="I103" s="9">
        <f t="shared" si="76"/>
        <v>184.50305438725755</v>
      </c>
      <c r="J103" s="9">
        <f t="shared" si="77"/>
        <v>118.32842404391262</v>
      </c>
      <c r="K103" s="9">
        <f t="shared" si="78"/>
        <v>345.23285440876521</v>
      </c>
      <c r="L103" s="9">
        <f t="shared" si="79"/>
        <v>181.95529018928923</v>
      </c>
      <c r="M103" s="9">
        <f t="shared" si="80"/>
        <v>97.946358559252147</v>
      </c>
      <c r="N103" s="10">
        <f t="shared" si="81"/>
        <v>103.66925400128405</v>
      </c>
      <c r="O103" s="10">
        <f t="shared" si="82"/>
        <v>136.85211646436113</v>
      </c>
      <c r="P103" s="10">
        <f t="shared" si="83"/>
        <v>139.87486728094527</v>
      </c>
      <c r="Q103" s="10">
        <f t="shared" si="87"/>
        <v>174.90000502317537</v>
      </c>
      <c r="R103" s="10">
        <f t="shared" si="85"/>
        <v>120.77749059768283</v>
      </c>
      <c r="S103" s="10">
        <f t="shared" si="86"/>
        <v>148.5766492957477</v>
      </c>
      <c r="T103" s="10">
        <f t="shared" si="86"/>
        <v>219.77669456910559</v>
      </c>
      <c r="W103" s="11" t="s">
        <v>14</v>
      </c>
      <c r="X103" s="16">
        <v>1709.638285</v>
      </c>
      <c r="Y103" s="16">
        <v>1854.1330100000002</v>
      </c>
      <c r="Z103" s="16">
        <v>1656.2378799999999</v>
      </c>
      <c r="AA103" s="16">
        <v>1840.0306350000001</v>
      </c>
      <c r="AB103" s="16">
        <v>1757.1090349999999</v>
      </c>
      <c r="AC103" s="16">
        <v>1739.3545349999999</v>
      </c>
      <c r="AD103" s="16">
        <v>1901.523735</v>
      </c>
      <c r="AE103" s="16">
        <v>1970.989430000001</v>
      </c>
      <c r="AF103" s="16">
        <v>2094.4731749999996</v>
      </c>
      <c r="AG103" s="16">
        <v>1956.1834900000001</v>
      </c>
      <c r="AH103" s="16">
        <v>2102.7825550000002</v>
      </c>
      <c r="AI103" s="16">
        <v>2319.5151932641152</v>
      </c>
      <c r="AJ103" s="17">
        <v>2667.6862813119355</v>
      </c>
      <c r="AK103" s="17">
        <v>2678.998034004534</v>
      </c>
      <c r="AL103" s="17">
        <v>2839.2552258823271</v>
      </c>
      <c r="AM103" s="17">
        <v>2833.5682891010802</v>
      </c>
      <c r="AN103" s="17">
        <v>3012.9869249575354</v>
      </c>
      <c r="AO103" s="17">
        <v>3170.1549485238015</v>
      </c>
      <c r="AP103" s="17">
        <v>3139.1736676396454</v>
      </c>
    </row>
    <row r="104" spans="1:42" s="32" customFormat="1" ht="12.75" x14ac:dyDescent="0.2">
      <c r="A104" s="11" t="s">
        <v>15</v>
      </c>
      <c r="B104" s="9">
        <f t="shared" si="69"/>
        <v>66.348044904269443</v>
      </c>
      <c r="C104" s="9">
        <f t="shared" si="70"/>
        <v>77.581200082207957</v>
      </c>
      <c r="D104" s="9">
        <f t="shared" si="71"/>
        <v>109.93944697969336</v>
      </c>
      <c r="E104" s="9">
        <f t="shared" si="72"/>
        <v>61.929244787758563</v>
      </c>
      <c r="F104" s="9">
        <f t="shared" si="73"/>
        <v>44.8185653739191</v>
      </c>
      <c r="G104" s="9">
        <f t="shared" si="74"/>
        <v>74.183390764711888</v>
      </c>
      <c r="H104" s="9">
        <f t="shared" si="75"/>
        <v>334.84477504447426</v>
      </c>
      <c r="I104" s="9">
        <f t="shared" si="76"/>
        <v>262.80319273210631</v>
      </c>
      <c r="J104" s="9">
        <f t="shared" si="77"/>
        <v>308.93213777791698</v>
      </c>
      <c r="K104" s="9">
        <f t="shared" si="78"/>
        <v>224.04012930977461</v>
      </c>
      <c r="L104" s="9">
        <f t="shared" si="79"/>
        <v>286.74964767597038</v>
      </c>
      <c r="M104" s="9">
        <f t="shared" si="80"/>
        <v>96.653335796010722</v>
      </c>
      <c r="N104" s="10">
        <f t="shared" si="81"/>
        <v>69.053415722866504</v>
      </c>
      <c r="O104" s="10">
        <f t="shared" si="82"/>
        <v>96.60219527961749</v>
      </c>
      <c r="P104" s="10">
        <f t="shared" si="83"/>
        <v>125.02791743177572</v>
      </c>
      <c r="Q104" s="10">
        <f t="shared" si="87"/>
        <v>95.108931372344756</v>
      </c>
      <c r="R104" s="10">
        <f t="shared" si="85"/>
        <v>131.03152493298165</v>
      </c>
      <c r="S104" s="10">
        <f t="shared" si="86"/>
        <v>156.4185383387881</v>
      </c>
      <c r="T104" s="10">
        <f t="shared" si="86"/>
        <v>156.24013676312845</v>
      </c>
      <c r="W104" s="11" t="s">
        <v>15</v>
      </c>
      <c r="X104" s="16">
        <v>2371.6448649999988</v>
      </c>
      <c r="Y104" s="16">
        <v>2550.2398749999998</v>
      </c>
      <c r="Z104" s="16">
        <v>2742.808685</v>
      </c>
      <c r="AA104" s="16">
        <v>2926.8485450000003</v>
      </c>
      <c r="AB104" s="16">
        <v>3201.6100650000017</v>
      </c>
      <c r="AC104" s="16">
        <v>3412.3317549999992</v>
      </c>
      <c r="AD104" s="16">
        <v>3924.535509999997</v>
      </c>
      <c r="AE104" s="16">
        <v>4753.5269150000022</v>
      </c>
      <c r="AF104" s="16">
        <v>3708.1086099999984</v>
      </c>
      <c r="AG104" s="16">
        <v>4261.1767050000035</v>
      </c>
      <c r="AH104" s="16">
        <v>4266.8569950000001</v>
      </c>
      <c r="AI104" s="16">
        <v>4253.6138567945954</v>
      </c>
      <c r="AJ104" s="17">
        <v>4594.447950606057</v>
      </c>
      <c r="AK104" s="17">
        <v>4967.5993243318362</v>
      </c>
      <c r="AL104" s="17">
        <v>4786.1413760431933</v>
      </c>
      <c r="AM104" s="17">
        <v>4890.0047711302941</v>
      </c>
      <c r="AN104" s="17">
        <v>4871.1492264797398</v>
      </c>
      <c r="AO104" s="17">
        <v>4771.0760524701691</v>
      </c>
      <c r="AP104" s="17">
        <v>4572.2189965485341</v>
      </c>
    </row>
  </sheetData>
  <mergeCells count="4">
    <mergeCell ref="S25:T25"/>
    <mergeCell ref="S46:T46"/>
    <mergeCell ref="R67:T67"/>
    <mergeCell ref="A21:T21"/>
  </mergeCells>
  <hyperlinks>
    <hyperlink ref="V1" location="obsah!A1" display="OBSAH"/>
    <hyperlink ref="AC67" r:id="rId1"/>
    <hyperlink ref="AC46" r:id="rId2" display="https://csu.gov.cz/vydaje-na-vav?pocet=10&amp;start=0&amp;podskupiny=212&amp;razeni=-datumVydani"/>
    <hyperlink ref="AC65" r:id="rId3" display="https://apl.czso.cz/pll/rocenka/rocenka.indexnu_reg"/>
    <hyperlink ref="AC88" r:id="rId4" display="https://csu.gov.cz/pracovnici-ve-vav?pocet=10&amp;start=0&amp;skupiny=21&amp;razeni=-datumVydani"/>
  </hyperlinks>
  <pageMargins left="0.51181102362204722" right="0.51181102362204722" top="0.78740157480314965" bottom="0.78740157480314965" header="0.31496062992125984" footer="0.31496062992125984"/>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X66"/>
  <sheetViews>
    <sheetView workbookViewId="0"/>
  </sheetViews>
  <sheetFormatPr defaultColWidth="9.140625" defaultRowHeight="14.25" x14ac:dyDescent="0.2"/>
  <cols>
    <col min="1" max="1" width="13.85546875" style="33" customWidth="1"/>
    <col min="2" max="13" width="8.5703125" style="33" customWidth="1"/>
    <col min="14" max="16384" width="9.140625" style="33"/>
  </cols>
  <sheetData>
    <row r="1" spans="1:24" s="37" customFormat="1" ht="15" customHeight="1" x14ac:dyDescent="0.25">
      <c r="A1" s="35" t="s">
        <v>162</v>
      </c>
      <c r="O1" s="47" t="s">
        <v>29</v>
      </c>
      <c r="Q1" s="110"/>
      <c r="R1" s="110"/>
      <c r="S1" s="110"/>
      <c r="T1" s="111"/>
      <c r="U1" s="110"/>
    </row>
    <row r="2" spans="1:24" s="37" customFormat="1" ht="12" customHeight="1" x14ac:dyDescent="0.2">
      <c r="R2" s="110"/>
      <c r="S2" s="110"/>
      <c r="T2" s="110"/>
      <c r="U2" s="110"/>
      <c r="V2" s="110"/>
      <c r="W2" s="110"/>
      <c r="X2" s="110"/>
    </row>
    <row r="3" spans="1:24" ht="15" thickBot="1" x14ac:dyDescent="0.25">
      <c r="A3" s="3" t="s">
        <v>0</v>
      </c>
      <c r="M3" s="13" t="s">
        <v>26</v>
      </c>
    </row>
    <row r="4" spans="1:24" ht="24.75" customHeight="1" x14ac:dyDescent="0.2">
      <c r="A4" s="123" t="s">
        <v>25</v>
      </c>
      <c r="B4" s="125" t="s">
        <v>204</v>
      </c>
      <c r="C4" s="126"/>
      <c r="D4" s="127"/>
      <c r="E4" s="125" t="s">
        <v>215</v>
      </c>
      <c r="F4" s="126"/>
      <c r="G4" s="127"/>
      <c r="H4" s="125" t="s">
        <v>216</v>
      </c>
      <c r="I4" s="126"/>
      <c r="J4" s="127"/>
      <c r="K4" s="125" t="s">
        <v>213</v>
      </c>
      <c r="L4" s="126"/>
      <c r="M4" s="126"/>
    </row>
    <row r="5" spans="1:24" ht="22.5" customHeight="1" thickBot="1" x14ac:dyDescent="0.25">
      <c r="A5" s="124"/>
      <c r="B5" s="44" t="s">
        <v>30</v>
      </c>
      <c r="C5" s="60" t="s">
        <v>160</v>
      </c>
      <c r="D5" s="60" t="s">
        <v>161</v>
      </c>
      <c r="E5" s="44" t="s">
        <v>30</v>
      </c>
      <c r="F5" s="60" t="s">
        <v>160</v>
      </c>
      <c r="G5" s="60" t="s">
        <v>161</v>
      </c>
      <c r="H5" s="44" t="s">
        <v>30</v>
      </c>
      <c r="I5" s="60" t="s">
        <v>160</v>
      </c>
      <c r="J5" s="60" t="s">
        <v>161</v>
      </c>
      <c r="K5" s="44" t="s">
        <v>30</v>
      </c>
      <c r="L5" s="60" t="s">
        <v>160</v>
      </c>
      <c r="M5" s="43" t="s">
        <v>161</v>
      </c>
    </row>
    <row r="6" spans="1:24" ht="18.75" customHeight="1" x14ac:dyDescent="0.2">
      <c r="A6" s="38" t="s">
        <v>1</v>
      </c>
      <c r="B6" s="18">
        <v>1066956.7325886106</v>
      </c>
      <c r="C6" s="18">
        <v>447016.76797545713</v>
      </c>
      <c r="D6" s="18">
        <v>619939.96461315325</v>
      </c>
      <c r="E6" s="18">
        <v>623837.00136754906</v>
      </c>
      <c r="F6" s="18">
        <v>250871.58394119641</v>
      </c>
      <c r="G6" s="18">
        <v>372965.41742635274</v>
      </c>
      <c r="H6" s="18">
        <v>349187.80734043481</v>
      </c>
      <c r="I6" s="18">
        <v>151400.88000811849</v>
      </c>
      <c r="J6" s="18">
        <v>197786.92733231632</v>
      </c>
      <c r="K6" s="18">
        <v>77978.247398458276</v>
      </c>
      <c r="L6" s="18">
        <v>39276.485771623709</v>
      </c>
      <c r="M6" s="19">
        <v>38701.761626834581</v>
      </c>
    </row>
    <row r="7" spans="1:24" ht="15" customHeight="1" x14ac:dyDescent="0.2">
      <c r="A7" s="39" t="s">
        <v>2</v>
      </c>
      <c r="B7" s="9">
        <v>396845.47380379151</v>
      </c>
      <c r="C7" s="9">
        <v>158975.96301055665</v>
      </c>
      <c r="D7" s="9">
        <v>237869.51079323483</v>
      </c>
      <c r="E7" s="9">
        <v>193042.8197720157</v>
      </c>
      <c r="F7" s="9">
        <v>68802.287697573367</v>
      </c>
      <c r="G7" s="9">
        <v>124240.5320744424</v>
      </c>
      <c r="H7" s="9">
        <v>174201.34636086784</v>
      </c>
      <c r="I7" s="9">
        <v>75190.560028551437</v>
      </c>
      <c r="J7" s="9">
        <v>99010.786332316347</v>
      </c>
      <c r="K7" s="9">
        <v>25647.031107075909</v>
      </c>
      <c r="L7" s="9">
        <v>13414.092581208624</v>
      </c>
      <c r="M7" s="10">
        <v>12232.938525867281</v>
      </c>
    </row>
    <row r="8" spans="1:24" ht="15" customHeight="1" x14ac:dyDescent="0.2">
      <c r="A8" s="40" t="s">
        <v>3</v>
      </c>
      <c r="B8" s="9">
        <v>145048.69933628591</v>
      </c>
      <c r="C8" s="9">
        <v>61744.818193138643</v>
      </c>
      <c r="D8" s="9">
        <v>83303.881143147257</v>
      </c>
      <c r="E8" s="9">
        <v>104700.37597810407</v>
      </c>
      <c r="F8" s="9">
        <v>45107.950533336851</v>
      </c>
      <c r="G8" s="9">
        <v>59592.425444767228</v>
      </c>
      <c r="H8" s="9">
        <v>28398.384956975773</v>
      </c>
      <c r="I8" s="9">
        <v>10972.098956975777</v>
      </c>
      <c r="J8" s="9">
        <v>17426.286</v>
      </c>
      <c r="K8" s="9">
        <v>10552.216293975522</v>
      </c>
      <c r="L8" s="9">
        <v>5161.0335955954879</v>
      </c>
      <c r="M8" s="10">
        <v>5391.1826983800347</v>
      </c>
    </row>
    <row r="9" spans="1:24" ht="15" customHeight="1" x14ac:dyDescent="0.2">
      <c r="A9" s="40" t="s">
        <v>4</v>
      </c>
      <c r="B9" s="9">
        <v>33490.422356859788</v>
      </c>
      <c r="C9" s="9">
        <v>14368.444132863817</v>
      </c>
      <c r="D9" s="9">
        <v>19121.978223995979</v>
      </c>
      <c r="E9" s="9">
        <v>18888.646577407326</v>
      </c>
      <c r="F9" s="9">
        <v>8261.2871836056911</v>
      </c>
      <c r="G9" s="9">
        <v>10627.359393801635</v>
      </c>
      <c r="H9" s="9">
        <v>12846.953491203785</v>
      </c>
      <c r="I9" s="9">
        <v>5273.7454912037847</v>
      </c>
      <c r="J9" s="9">
        <v>7573.2080000000005</v>
      </c>
      <c r="K9" s="9">
        <v>1380.7252882486812</v>
      </c>
      <c r="L9" s="9">
        <v>648.67245805433629</v>
      </c>
      <c r="M9" s="10">
        <v>732.05283019434478</v>
      </c>
    </row>
    <row r="10" spans="1:24" ht="15" customHeight="1" x14ac:dyDescent="0.2">
      <c r="A10" s="40" t="s">
        <v>5</v>
      </c>
      <c r="B10" s="9">
        <v>48827.309780095864</v>
      </c>
      <c r="C10" s="9">
        <v>20766.932018431573</v>
      </c>
      <c r="D10" s="9">
        <v>28060.377761664295</v>
      </c>
      <c r="E10" s="9">
        <v>34350.052685684073</v>
      </c>
      <c r="F10" s="9">
        <v>13267.877561424018</v>
      </c>
      <c r="G10" s="9">
        <v>21082.175124260059</v>
      </c>
      <c r="H10" s="9">
        <v>10493.268425422859</v>
      </c>
      <c r="I10" s="9">
        <v>5181.9784254228589</v>
      </c>
      <c r="J10" s="20">
        <v>5311.2899999999991</v>
      </c>
      <c r="K10" s="9">
        <v>3813.8805227258326</v>
      </c>
      <c r="L10" s="9">
        <v>2244.6990315847038</v>
      </c>
      <c r="M10" s="10">
        <v>1569.1814911411286</v>
      </c>
    </row>
    <row r="11" spans="1:24" ht="15" customHeight="1" x14ac:dyDescent="0.2">
      <c r="A11" s="40" t="s">
        <v>6</v>
      </c>
      <c r="B11" s="9">
        <v>2481.468787735047</v>
      </c>
      <c r="C11" s="9">
        <v>982.83515342562407</v>
      </c>
      <c r="D11" s="9">
        <v>1498.6336343094231</v>
      </c>
      <c r="E11" s="9">
        <v>2175.7958963080764</v>
      </c>
      <c r="F11" s="9">
        <v>896.22177342562418</v>
      </c>
      <c r="G11" s="9">
        <v>1279.574122882452</v>
      </c>
      <c r="H11" s="9">
        <v>91.114789999999999</v>
      </c>
      <c r="I11" s="9">
        <v>43.761789999999998</v>
      </c>
      <c r="J11" s="20">
        <v>47.353000000000002</v>
      </c>
      <c r="K11" s="20">
        <v>214.55811142697098</v>
      </c>
      <c r="L11" s="20">
        <v>42.851600000000005</v>
      </c>
      <c r="M11" s="21">
        <v>171.70651142697102</v>
      </c>
    </row>
    <row r="12" spans="1:24" ht="15" customHeight="1" x14ac:dyDescent="0.2">
      <c r="A12" s="40" t="s">
        <v>7</v>
      </c>
      <c r="B12" s="9">
        <v>12721.848519323326</v>
      </c>
      <c r="C12" s="9">
        <v>5131.0297123315031</v>
      </c>
      <c r="D12" s="9">
        <v>7590.8188069918224</v>
      </c>
      <c r="E12" s="9">
        <v>8175.3971164115101</v>
      </c>
      <c r="F12" s="9">
        <v>3052.6257629619445</v>
      </c>
      <c r="G12" s="9">
        <v>5122.771353449566</v>
      </c>
      <c r="H12" s="9">
        <v>3386.5963936129046</v>
      </c>
      <c r="I12" s="9">
        <v>1386.0073936129047</v>
      </c>
      <c r="J12" s="9">
        <v>2000.5889999999999</v>
      </c>
      <c r="K12" s="9">
        <v>1127.8880092989023</v>
      </c>
      <c r="L12" s="9">
        <v>682.23755575664609</v>
      </c>
      <c r="M12" s="10">
        <v>445.65045354225595</v>
      </c>
    </row>
    <row r="13" spans="1:24" ht="15" customHeight="1" x14ac:dyDescent="0.2">
      <c r="A13" s="40" t="s">
        <v>8</v>
      </c>
      <c r="B13" s="9">
        <v>32060.90286845103</v>
      </c>
      <c r="C13" s="9">
        <v>14108.471412720966</v>
      </c>
      <c r="D13" s="9">
        <v>17952.43145573006</v>
      </c>
      <c r="E13" s="9">
        <v>22710.628420482892</v>
      </c>
      <c r="F13" s="9">
        <v>9970.0354590634124</v>
      </c>
      <c r="G13" s="9">
        <v>12740.592961419481</v>
      </c>
      <c r="H13" s="9">
        <v>7737.5609536575557</v>
      </c>
      <c r="I13" s="9">
        <v>3420.9079536575546</v>
      </c>
      <c r="J13" s="9">
        <v>4316.6530000000002</v>
      </c>
      <c r="K13" s="9">
        <v>1476.6294943105768</v>
      </c>
      <c r="L13" s="9">
        <v>669.06999999999994</v>
      </c>
      <c r="M13" s="10">
        <v>807.55949431057684</v>
      </c>
    </row>
    <row r="14" spans="1:24" ht="15" customHeight="1" x14ac:dyDescent="0.2">
      <c r="A14" s="40" t="s">
        <v>9</v>
      </c>
      <c r="B14" s="9">
        <v>24829.040532118364</v>
      </c>
      <c r="C14" s="9">
        <v>10515.04931776477</v>
      </c>
      <c r="D14" s="9">
        <v>14313.991214353595</v>
      </c>
      <c r="E14" s="9">
        <v>15597.231339607701</v>
      </c>
      <c r="F14" s="9">
        <v>6498.7349763604652</v>
      </c>
      <c r="G14" s="9">
        <v>9098.4963632472354</v>
      </c>
      <c r="H14" s="9">
        <v>7092.3721435575162</v>
      </c>
      <c r="I14" s="9">
        <v>3051.1131435575157</v>
      </c>
      <c r="J14" s="9">
        <v>4041.259</v>
      </c>
      <c r="K14" s="9">
        <v>2009.3450489531483</v>
      </c>
      <c r="L14" s="9">
        <v>868.90919784678829</v>
      </c>
      <c r="M14" s="10">
        <v>1140.4358511063599</v>
      </c>
    </row>
    <row r="15" spans="1:24" ht="15" customHeight="1" x14ac:dyDescent="0.2">
      <c r="A15" s="40" t="s">
        <v>10</v>
      </c>
      <c r="B15" s="9">
        <v>31818.032634110619</v>
      </c>
      <c r="C15" s="9">
        <v>13830.575712719459</v>
      </c>
      <c r="D15" s="9">
        <v>17987.456921391164</v>
      </c>
      <c r="E15" s="9">
        <v>24047.487796654088</v>
      </c>
      <c r="F15" s="9">
        <v>10325.464497724552</v>
      </c>
      <c r="G15" s="9">
        <v>13722.023298929533</v>
      </c>
      <c r="H15" s="9">
        <v>5819.0090170639251</v>
      </c>
      <c r="I15" s="9">
        <v>2676.1460170639248</v>
      </c>
      <c r="J15" s="9">
        <v>3142.8630000000003</v>
      </c>
      <c r="K15" s="9">
        <v>1761.0981302470127</v>
      </c>
      <c r="L15" s="9">
        <v>730.6683700000001</v>
      </c>
      <c r="M15" s="10">
        <v>1030.4297602470126</v>
      </c>
    </row>
    <row r="16" spans="1:24" ht="15" customHeight="1" x14ac:dyDescent="0.2">
      <c r="A16" s="40" t="s">
        <v>11</v>
      </c>
      <c r="B16" s="9">
        <v>15205.970134271249</v>
      </c>
      <c r="C16" s="9">
        <v>7423.6610353740034</v>
      </c>
      <c r="D16" s="9">
        <v>7782.3090988972472</v>
      </c>
      <c r="E16" s="9">
        <v>13133.717625204679</v>
      </c>
      <c r="F16" s="9">
        <v>6437.4847923323105</v>
      </c>
      <c r="G16" s="9">
        <v>6696.2328328723688</v>
      </c>
      <c r="H16" s="9">
        <v>1477.8691065937235</v>
      </c>
      <c r="I16" s="9">
        <v>703.55810659372344</v>
      </c>
      <c r="J16" s="9">
        <v>774.31099999999992</v>
      </c>
      <c r="K16" s="20">
        <v>587.12840247282543</v>
      </c>
      <c r="L16" s="20">
        <v>276.67913644794817</v>
      </c>
      <c r="M16" s="21">
        <v>310.44926602487732</v>
      </c>
    </row>
    <row r="17" spans="1:14" ht="15" customHeight="1" x14ac:dyDescent="0.2">
      <c r="A17" s="40" t="s">
        <v>12</v>
      </c>
      <c r="B17" s="9">
        <v>188343.21244216964</v>
      </c>
      <c r="C17" s="9">
        <v>81639.64323267588</v>
      </c>
      <c r="D17" s="9">
        <v>106703.56920949373</v>
      </c>
      <c r="E17" s="9">
        <v>99122.51146217878</v>
      </c>
      <c r="F17" s="9">
        <v>41418.976083381</v>
      </c>
      <c r="G17" s="9">
        <v>57703.535378797773</v>
      </c>
      <c r="H17" s="9">
        <v>63669.680063779357</v>
      </c>
      <c r="I17" s="9">
        <v>28121.62606377936</v>
      </c>
      <c r="J17" s="9">
        <v>35548.054000000004</v>
      </c>
      <c r="K17" s="9">
        <v>17723.844127963766</v>
      </c>
      <c r="L17" s="9">
        <v>9907.5911893816756</v>
      </c>
      <c r="M17" s="10">
        <v>7816.252938582089</v>
      </c>
    </row>
    <row r="18" spans="1:14" ht="15" customHeight="1" x14ac:dyDescent="0.2">
      <c r="A18" s="40" t="s">
        <v>13</v>
      </c>
      <c r="B18" s="9">
        <v>42488.869689809682</v>
      </c>
      <c r="C18" s="9">
        <v>16715.68006040432</v>
      </c>
      <c r="D18" s="9">
        <v>25773.189629405359</v>
      </c>
      <c r="E18" s="9">
        <v>23140.871030052596</v>
      </c>
      <c r="F18" s="9">
        <v>8188.5122112275794</v>
      </c>
      <c r="G18" s="9">
        <v>14952.358818825014</v>
      </c>
      <c r="H18" s="9">
        <v>14179.276045256844</v>
      </c>
      <c r="I18" s="9">
        <v>6625.7480452568461</v>
      </c>
      <c r="J18" s="9">
        <v>7553.5280000000002</v>
      </c>
      <c r="K18" s="9">
        <v>4088.5102451372286</v>
      </c>
      <c r="L18" s="9">
        <v>1409.5908039198955</v>
      </c>
      <c r="M18" s="10">
        <v>2678.9194412173329</v>
      </c>
    </row>
    <row r="19" spans="1:14" ht="15" customHeight="1" x14ac:dyDescent="0.2">
      <c r="A19" s="40" t="s">
        <v>14</v>
      </c>
      <c r="B19" s="9">
        <v>35281.093846356984</v>
      </c>
      <c r="C19" s="9">
        <v>14789.399591103644</v>
      </c>
      <c r="D19" s="9">
        <v>20491.694255253344</v>
      </c>
      <c r="E19" s="9">
        <v>28182.019853245074</v>
      </c>
      <c r="F19" s="9">
        <v>11540.562442111996</v>
      </c>
      <c r="G19" s="9">
        <v>16641.457411133073</v>
      </c>
      <c r="H19" s="9">
        <v>4911.8525518339848</v>
      </c>
      <c r="I19" s="9">
        <v>2358.4685518339852</v>
      </c>
      <c r="J19" s="20">
        <v>2553.3839999999996</v>
      </c>
      <c r="K19" s="9">
        <v>1958.3161671636042</v>
      </c>
      <c r="L19" s="9">
        <v>806.32758715765294</v>
      </c>
      <c r="M19" s="10">
        <v>1151.9885800059515</v>
      </c>
    </row>
    <row r="20" spans="1:14" ht="15" customHeight="1" x14ac:dyDescent="0.2">
      <c r="A20" s="40" t="s">
        <v>15</v>
      </c>
      <c r="B20" s="9">
        <v>57514.387857231472</v>
      </c>
      <c r="C20" s="9">
        <v>26024.265391946356</v>
      </c>
      <c r="D20" s="9">
        <v>31490.122465285116</v>
      </c>
      <c r="E20" s="9">
        <v>36569.445814192433</v>
      </c>
      <c r="F20" s="9">
        <v>17103.56296666761</v>
      </c>
      <c r="G20" s="9">
        <v>19465.882847524823</v>
      </c>
      <c r="H20" s="9">
        <v>14882.523040608792</v>
      </c>
      <c r="I20" s="9">
        <v>6395.16004060879</v>
      </c>
      <c r="J20" s="9">
        <v>8487.3629999999994</v>
      </c>
      <c r="K20" s="9">
        <v>5637.0764494583145</v>
      </c>
      <c r="L20" s="9">
        <v>2414.0626646699452</v>
      </c>
      <c r="M20" s="10">
        <v>3223.0137847883693</v>
      </c>
    </row>
    <row r="21" spans="1:14" ht="7.5" customHeight="1" x14ac:dyDescent="0.2"/>
    <row r="22" spans="1:14" s="55" customFormat="1" ht="24.75" customHeight="1" x14ac:dyDescent="0.25">
      <c r="A22" s="130" t="s">
        <v>212</v>
      </c>
      <c r="B22" s="130"/>
      <c r="C22" s="130"/>
      <c r="D22" s="130"/>
      <c r="E22" s="130"/>
      <c r="F22" s="130"/>
      <c r="G22" s="130"/>
      <c r="H22" s="130"/>
      <c r="I22" s="130"/>
      <c r="J22" s="130"/>
      <c r="K22" s="130"/>
      <c r="L22" s="130"/>
      <c r="M22" s="130"/>
    </row>
    <row r="23" spans="1:14" ht="15" customHeight="1" x14ac:dyDescent="0.2">
      <c r="A23" s="82"/>
      <c r="B23" s="82"/>
      <c r="C23" s="82"/>
      <c r="D23" s="82"/>
      <c r="E23" s="82"/>
      <c r="F23" s="82"/>
      <c r="G23" s="82"/>
      <c r="H23" s="82"/>
      <c r="I23" s="82"/>
      <c r="J23" s="82"/>
      <c r="K23" s="82"/>
      <c r="L23" s="82"/>
      <c r="M23" s="82"/>
      <c r="N23" s="52"/>
    </row>
    <row r="24" spans="1:14" ht="15" customHeight="1" x14ac:dyDescent="0.2">
      <c r="A24" s="82"/>
      <c r="B24" s="82"/>
      <c r="C24" s="82"/>
      <c r="D24" s="82"/>
      <c r="E24" s="82"/>
      <c r="F24" s="82"/>
      <c r="G24" s="82"/>
      <c r="H24" s="82"/>
      <c r="I24" s="82"/>
      <c r="J24" s="82"/>
      <c r="K24" s="82"/>
      <c r="L24" s="82"/>
      <c r="M24" s="82"/>
      <c r="N24" s="52"/>
    </row>
    <row r="25" spans="1:14" ht="15" customHeight="1" x14ac:dyDescent="0.2">
      <c r="A25" s="106" t="s">
        <v>205</v>
      </c>
      <c r="B25" s="106"/>
      <c r="C25" s="106"/>
      <c r="D25" s="106"/>
      <c r="E25" s="106"/>
      <c r="F25" s="106"/>
      <c r="G25" s="106"/>
      <c r="H25" s="106"/>
      <c r="I25" s="106"/>
      <c r="J25" s="106"/>
      <c r="K25" s="106"/>
      <c r="L25" s="106"/>
      <c r="M25" s="106"/>
    </row>
    <row r="26" spans="1:14" x14ac:dyDescent="0.2">
      <c r="A26" s="37"/>
      <c r="B26" s="37"/>
      <c r="C26" s="37"/>
      <c r="D26" s="37"/>
      <c r="E26" s="37"/>
      <c r="F26" s="37"/>
      <c r="G26" s="37"/>
      <c r="H26" s="37"/>
      <c r="I26" s="37"/>
      <c r="J26" s="37"/>
      <c r="K26" s="37"/>
      <c r="L26" s="37"/>
      <c r="M26" s="37"/>
    </row>
    <row r="27" spans="1:14" ht="15" thickBot="1" x14ac:dyDescent="0.25">
      <c r="A27" s="3" t="s">
        <v>0</v>
      </c>
      <c r="M27" s="13" t="s">
        <v>43</v>
      </c>
    </row>
    <row r="28" spans="1:14" ht="22.5" customHeight="1" x14ac:dyDescent="0.2">
      <c r="A28" s="123" t="s">
        <v>25</v>
      </c>
      <c r="B28" s="125" t="s">
        <v>204</v>
      </c>
      <c r="C28" s="126"/>
      <c r="D28" s="127"/>
      <c r="E28" s="125" t="s">
        <v>215</v>
      </c>
      <c r="F28" s="126"/>
      <c r="G28" s="127"/>
      <c r="H28" s="125" t="s">
        <v>216</v>
      </c>
      <c r="I28" s="126"/>
      <c r="J28" s="127"/>
      <c r="K28" s="125" t="s">
        <v>213</v>
      </c>
      <c r="L28" s="126"/>
      <c r="M28" s="126"/>
    </row>
    <row r="29" spans="1:14" ht="23.25" thickBot="1" x14ac:dyDescent="0.25">
      <c r="A29" s="124"/>
      <c r="B29" s="44" t="s">
        <v>30</v>
      </c>
      <c r="C29" s="60" t="s">
        <v>160</v>
      </c>
      <c r="D29" s="60" t="s">
        <v>161</v>
      </c>
      <c r="E29" s="44" t="s">
        <v>30</v>
      </c>
      <c r="F29" s="60" t="s">
        <v>160</v>
      </c>
      <c r="G29" s="60" t="s">
        <v>161</v>
      </c>
      <c r="H29" s="44" t="s">
        <v>30</v>
      </c>
      <c r="I29" s="60" t="s">
        <v>160</v>
      </c>
      <c r="J29" s="60" t="s">
        <v>161</v>
      </c>
      <c r="K29" s="44" t="s">
        <v>30</v>
      </c>
      <c r="L29" s="60" t="s">
        <v>160</v>
      </c>
      <c r="M29" s="43" t="s">
        <v>161</v>
      </c>
    </row>
    <row r="30" spans="1:14" ht="22.5" x14ac:dyDescent="0.2">
      <c r="A30" s="38" t="s">
        <v>1</v>
      </c>
      <c r="B30" s="22">
        <f>B6/B$6*100</f>
        <v>100</v>
      </c>
      <c r="C30" s="22">
        <f t="shared" ref="C30:M30" si="0">C6/C$6*100</f>
        <v>100</v>
      </c>
      <c r="D30" s="22">
        <f t="shared" si="0"/>
        <v>100</v>
      </c>
      <c r="E30" s="22">
        <f t="shared" si="0"/>
        <v>100</v>
      </c>
      <c r="F30" s="22">
        <f t="shared" si="0"/>
        <v>100</v>
      </c>
      <c r="G30" s="22">
        <f t="shared" si="0"/>
        <v>100</v>
      </c>
      <c r="H30" s="22">
        <f t="shared" si="0"/>
        <v>100</v>
      </c>
      <c r="I30" s="22">
        <f t="shared" si="0"/>
        <v>100</v>
      </c>
      <c r="J30" s="22">
        <f t="shared" si="0"/>
        <v>100</v>
      </c>
      <c r="K30" s="22">
        <f t="shared" si="0"/>
        <v>100</v>
      </c>
      <c r="L30" s="22">
        <f t="shared" si="0"/>
        <v>100</v>
      </c>
      <c r="M30" s="23">
        <f t="shared" si="0"/>
        <v>100</v>
      </c>
    </row>
    <row r="31" spans="1:14" x14ac:dyDescent="0.2">
      <c r="A31" s="39" t="s">
        <v>2</v>
      </c>
      <c r="B31" s="24">
        <f t="shared" ref="B31:M31" si="1">B7/B$6*100</f>
        <v>37.194148711258407</v>
      </c>
      <c r="C31" s="24">
        <f t="shared" si="1"/>
        <v>35.563758319527963</v>
      </c>
      <c r="D31" s="24">
        <f t="shared" si="1"/>
        <v>38.369765521031866</v>
      </c>
      <c r="E31" s="24">
        <f t="shared" si="1"/>
        <v>30.944432495801856</v>
      </c>
      <c r="F31" s="24">
        <f t="shared" si="1"/>
        <v>27.425301270350506</v>
      </c>
      <c r="G31" s="24">
        <f t="shared" si="1"/>
        <v>33.311542108049586</v>
      </c>
      <c r="H31" s="24">
        <f t="shared" si="1"/>
        <v>49.88757989222492</v>
      </c>
      <c r="I31" s="24">
        <f t="shared" si="1"/>
        <v>49.663225223340532</v>
      </c>
      <c r="J31" s="24">
        <f t="shared" si="1"/>
        <v>50.059317705037742</v>
      </c>
      <c r="K31" s="24">
        <f t="shared" si="1"/>
        <v>32.889981453446957</v>
      </c>
      <c r="L31" s="24">
        <f t="shared" si="1"/>
        <v>34.152985730968773</v>
      </c>
      <c r="M31" s="25">
        <f t="shared" si="1"/>
        <v>31.608221465002632</v>
      </c>
    </row>
    <row r="32" spans="1:14" x14ac:dyDescent="0.2">
      <c r="A32" s="40" t="s">
        <v>3</v>
      </c>
      <c r="B32" s="24">
        <f t="shared" ref="B32:M32" si="2">B8/B$6*100</f>
        <v>13.594618685649431</v>
      </c>
      <c r="C32" s="24">
        <f t="shared" si="2"/>
        <v>13.812640289262854</v>
      </c>
      <c r="D32" s="24">
        <f t="shared" si="2"/>
        <v>13.437411023360857</v>
      </c>
      <c r="E32" s="24">
        <f t="shared" si="2"/>
        <v>16.783290466673879</v>
      </c>
      <c r="F32" s="24">
        <f t="shared" si="2"/>
        <v>17.980494173429392</v>
      </c>
      <c r="G32" s="24">
        <f t="shared" si="2"/>
        <v>15.978002962308052</v>
      </c>
      <c r="H32" s="24">
        <f t="shared" si="2"/>
        <v>8.1326966062389587</v>
      </c>
      <c r="I32" s="24">
        <f t="shared" si="2"/>
        <v>7.2470509790877209</v>
      </c>
      <c r="J32" s="24">
        <f t="shared" si="2"/>
        <v>8.810635887335879</v>
      </c>
      <c r="K32" s="24">
        <f t="shared" si="2"/>
        <v>13.532256297137749</v>
      </c>
      <c r="L32" s="24">
        <f t="shared" si="2"/>
        <v>13.140263173250105</v>
      </c>
      <c r="M32" s="25">
        <f t="shared" si="2"/>
        <v>13.93007054914513</v>
      </c>
    </row>
    <row r="33" spans="1:13" x14ac:dyDescent="0.2">
      <c r="A33" s="40" t="s">
        <v>4</v>
      </c>
      <c r="B33" s="24">
        <f t="shared" ref="B33:M33" si="3">B9/B$6*100</f>
        <v>3.1388735207290526</v>
      </c>
      <c r="C33" s="24">
        <f t="shared" si="3"/>
        <v>3.2142964564704419</v>
      </c>
      <c r="D33" s="24">
        <f t="shared" si="3"/>
        <v>3.084488711084826</v>
      </c>
      <c r="E33" s="24">
        <f t="shared" si="3"/>
        <v>3.0278176087664623</v>
      </c>
      <c r="F33" s="24">
        <f t="shared" si="3"/>
        <v>3.2930342503605803</v>
      </c>
      <c r="G33" s="24">
        <f t="shared" si="3"/>
        <v>2.8494221976760503</v>
      </c>
      <c r="H33" s="24">
        <f t="shared" si="3"/>
        <v>3.6790956674723936</v>
      </c>
      <c r="I33" s="24">
        <f t="shared" si="3"/>
        <v>3.4832991003229266</v>
      </c>
      <c r="J33" s="24">
        <f t="shared" si="3"/>
        <v>3.8289729772057677</v>
      </c>
      <c r="K33" s="24">
        <f t="shared" si="3"/>
        <v>1.7706544251929159</v>
      </c>
      <c r="L33" s="24">
        <f t="shared" si="3"/>
        <v>1.651554219555422</v>
      </c>
      <c r="M33" s="25">
        <f t="shared" si="3"/>
        <v>1.8915232780689819</v>
      </c>
    </row>
    <row r="34" spans="1:13" x14ac:dyDescent="0.2">
      <c r="A34" s="40" t="s">
        <v>5</v>
      </c>
      <c r="B34" s="24">
        <f t="shared" ref="B34:M34" si="4">B10/B$6*100</f>
        <v>4.5763158231948982</v>
      </c>
      <c r="C34" s="24">
        <f t="shared" si="4"/>
        <v>4.6456718195349112</v>
      </c>
      <c r="D34" s="24">
        <f t="shared" si="4"/>
        <v>4.526305668835878</v>
      </c>
      <c r="E34" s="24">
        <f t="shared" si="4"/>
        <v>5.5062544559529716</v>
      </c>
      <c r="F34" s="24">
        <f t="shared" si="4"/>
        <v>5.2887127959992357</v>
      </c>
      <c r="G34" s="24">
        <f t="shared" si="4"/>
        <v>5.6525817513424093</v>
      </c>
      <c r="H34" s="24">
        <f t="shared" si="4"/>
        <v>3.0050500632722903</v>
      </c>
      <c r="I34" s="24">
        <f t="shared" si="4"/>
        <v>3.4226871238429974</v>
      </c>
      <c r="J34" s="26">
        <f t="shared" si="4"/>
        <v>2.6853594783218968</v>
      </c>
      <c r="K34" s="24">
        <f t="shared" si="4"/>
        <v>4.8909544007028263</v>
      </c>
      <c r="L34" s="24">
        <f t="shared" si="4"/>
        <v>5.7151218788684082</v>
      </c>
      <c r="M34" s="25">
        <f t="shared" si="4"/>
        <v>4.0545479719277369</v>
      </c>
    </row>
    <row r="35" spans="1:13" x14ac:dyDescent="0.2">
      <c r="A35" s="40" t="s">
        <v>6</v>
      </c>
      <c r="B35" s="24">
        <f t="shared" ref="B35:M35" si="5">B11/B$6*100</f>
        <v>0.23257445329714541</v>
      </c>
      <c r="C35" s="24">
        <f t="shared" si="5"/>
        <v>0.21986538846784054</v>
      </c>
      <c r="D35" s="24">
        <f t="shared" si="5"/>
        <v>0.24173851015470194</v>
      </c>
      <c r="E35" s="24">
        <f t="shared" si="5"/>
        <v>0.34877634567016524</v>
      </c>
      <c r="F35" s="24">
        <f t="shared" si="5"/>
        <v>0.35724323948769582</v>
      </c>
      <c r="G35" s="24">
        <f t="shared" si="5"/>
        <v>0.34308117136225424</v>
      </c>
      <c r="H35" s="24">
        <f t="shared" si="5"/>
        <v>2.6093348073625369E-2</v>
      </c>
      <c r="I35" s="24">
        <f t="shared" si="5"/>
        <v>2.8904581002206449E-2</v>
      </c>
      <c r="J35" s="26">
        <f t="shared" si="5"/>
        <v>2.3941420516856889E-2</v>
      </c>
      <c r="K35" s="24">
        <f t="shared" si="5"/>
        <v>0.27515123587044488</v>
      </c>
      <c r="L35" s="24">
        <f t="shared" si="5"/>
        <v>0.10910242899317441</v>
      </c>
      <c r="M35" s="25">
        <f t="shared" si="5"/>
        <v>0.44366588033531562</v>
      </c>
    </row>
    <row r="36" spans="1:13" x14ac:dyDescent="0.2">
      <c r="A36" s="40" t="s">
        <v>7</v>
      </c>
      <c r="B36" s="24">
        <f t="shared" ref="B36:M36" si="6">B12/B$6*100</f>
        <v>1.1923490550978626</v>
      </c>
      <c r="C36" s="24">
        <f t="shared" si="6"/>
        <v>1.147838309415099</v>
      </c>
      <c r="D36" s="24">
        <f t="shared" si="6"/>
        <v>1.2244441785146962</v>
      </c>
      <c r="E36" s="24">
        <f t="shared" si="6"/>
        <v>1.3105021180997201</v>
      </c>
      <c r="F36" s="24">
        <f t="shared" si="6"/>
        <v>1.2168081035744054</v>
      </c>
      <c r="G36" s="24">
        <f t="shared" si="6"/>
        <v>1.3735244915733049</v>
      </c>
      <c r="H36" s="24">
        <f t="shared" si="6"/>
        <v>0.96984955442937315</v>
      </c>
      <c r="I36" s="24">
        <f t="shared" si="6"/>
        <v>0.91545530880572401</v>
      </c>
      <c r="J36" s="24">
        <f t="shared" si="6"/>
        <v>1.0114869708444703</v>
      </c>
      <c r="K36" s="24">
        <f t="shared" si="6"/>
        <v>1.4464136434556516</v>
      </c>
      <c r="L36" s="24">
        <f t="shared" si="6"/>
        <v>1.7370127249254712</v>
      </c>
      <c r="M36" s="25">
        <f t="shared" si="6"/>
        <v>1.1514991432153723</v>
      </c>
    </row>
    <row r="37" spans="1:13" x14ac:dyDescent="0.2">
      <c r="A37" s="40" t="s">
        <v>8</v>
      </c>
      <c r="B37" s="24">
        <f t="shared" ref="B37:M37" si="7">B13/B$6*100</f>
        <v>3.0048925030601819</v>
      </c>
      <c r="C37" s="24">
        <f t="shared" si="7"/>
        <v>3.156139192858102</v>
      </c>
      <c r="D37" s="24">
        <f t="shared" si="7"/>
        <v>2.8958338678701736</v>
      </c>
      <c r="E37" s="24">
        <f t="shared" si="7"/>
        <v>3.640474734697944</v>
      </c>
      <c r="F37" s="24">
        <f t="shared" si="7"/>
        <v>3.9741589312085503</v>
      </c>
      <c r="G37" s="24">
        <f t="shared" si="7"/>
        <v>3.4160252844180361</v>
      </c>
      <c r="H37" s="24">
        <f t="shared" si="7"/>
        <v>2.2158737478808788</v>
      </c>
      <c r="I37" s="24">
        <f t="shared" si="7"/>
        <v>2.2595033486424367</v>
      </c>
      <c r="J37" s="24">
        <f t="shared" si="7"/>
        <v>2.1824763942802323</v>
      </c>
      <c r="K37" s="24">
        <f t="shared" si="7"/>
        <v>1.89364283447562</v>
      </c>
      <c r="L37" s="24">
        <f t="shared" si="7"/>
        <v>1.7034874349257247</v>
      </c>
      <c r="M37" s="25">
        <f t="shared" si="7"/>
        <v>2.0866220563733733</v>
      </c>
    </row>
    <row r="38" spans="1:13" x14ac:dyDescent="0.2">
      <c r="A38" s="40" t="s">
        <v>9</v>
      </c>
      <c r="B38" s="24">
        <f t="shared" ref="B38:M38" si="8">B14/B$6*100</f>
        <v>2.3270897285477616</v>
      </c>
      <c r="C38" s="24">
        <f t="shared" si="8"/>
        <v>2.3522717873397725</v>
      </c>
      <c r="D38" s="24">
        <f t="shared" si="8"/>
        <v>2.3089318371796894</v>
      </c>
      <c r="E38" s="24">
        <f t="shared" si="8"/>
        <v>2.5002093985153353</v>
      </c>
      <c r="F38" s="24">
        <f t="shared" si="8"/>
        <v>2.59046276755033</v>
      </c>
      <c r="G38" s="24">
        <f t="shared" si="8"/>
        <v>2.439501341982695</v>
      </c>
      <c r="H38" s="24">
        <f t="shared" si="8"/>
        <v>2.0311053234006327</v>
      </c>
      <c r="I38" s="24">
        <f t="shared" si="8"/>
        <v>2.0152545635097416</v>
      </c>
      <c r="J38" s="24">
        <f t="shared" si="8"/>
        <v>2.0432386783631986</v>
      </c>
      <c r="K38" s="24">
        <f t="shared" si="8"/>
        <v>2.5768020133687637</v>
      </c>
      <c r="L38" s="24">
        <f t="shared" si="8"/>
        <v>2.2122885507097831</v>
      </c>
      <c r="M38" s="25">
        <f t="shared" si="8"/>
        <v>2.9467285290590435</v>
      </c>
    </row>
    <row r="39" spans="1:13" x14ac:dyDescent="0.2">
      <c r="A39" s="40" t="s">
        <v>10</v>
      </c>
      <c r="B39" s="24">
        <f t="shared" ref="B39:M39" si="9">B15/B$6*100</f>
        <v>2.9821296086594717</v>
      </c>
      <c r="C39" s="24">
        <f t="shared" si="9"/>
        <v>3.0939724644688962</v>
      </c>
      <c r="D39" s="24">
        <f t="shared" si="9"/>
        <v>2.9014836836040176</v>
      </c>
      <c r="E39" s="24">
        <f t="shared" si="9"/>
        <v>3.8547709969011459</v>
      </c>
      <c r="F39" s="24">
        <f t="shared" si="9"/>
        <v>4.1158366107118818</v>
      </c>
      <c r="G39" s="24">
        <f t="shared" si="9"/>
        <v>3.6791677345364442</v>
      </c>
      <c r="H39" s="24">
        <f t="shared" si="9"/>
        <v>1.6664410654495674</v>
      </c>
      <c r="I39" s="24">
        <f t="shared" si="9"/>
        <v>1.7675894730073054</v>
      </c>
      <c r="J39" s="24">
        <f t="shared" si="9"/>
        <v>1.589014523047545</v>
      </c>
      <c r="K39" s="24">
        <f t="shared" si="9"/>
        <v>2.2584479505522097</v>
      </c>
      <c r="L39" s="24">
        <f t="shared" si="9"/>
        <v>1.8603201270310441</v>
      </c>
      <c r="M39" s="25">
        <f t="shared" si="9"/>
        <v>2.6624880029557754</v>
      </c>
    </row>
    <row r="40" spans="1:13" x14ac:dyDescent="0.2">
      <c r="A40" s="40" t="s">
        <v>11</v>
      </c>
      <c r="B40" s="24">
        <f t="shared" ref="B40:M40" si="10">B16/B$6*100</f>
        <v>1.425172143333225</v>
      </c>
      <c r="C40" s="24">
        <f t="shared" si="10"/>
        <v>1.6607119838022697</v>
      </c>
      <c r="D40" s="24">
        <f t="shared" si="10"/>
        <v>1.255332700441963</v>
      </c>
      <c r="E40" s="24">
        <f t="shared" si="10"/>
        <v>2.105312380704174</v>
      </c>
      <c r="F40" s="24">
        <f t="shared" si="10"/>
        <v>2.5660478126694644</v>
      </c>
      <c r="G40" s="24">
        <f t="shared" si="10"/>
        <v>1.7954031446346184</v>
      </c>
      <c r="H40" s="24">
        <f t="shared" si="10"/>
        <v>0.42323044376887414</v>
      </c>
      <c r="I40" s="24">
        <f t="shared" si="10"/>
        <v>0.4646988224612677</v>
      </c>
      <c r="J40" s="24">
        <f t="shared" si="10"/>
        <v>0.39148745088649023</v>
      </c>
      <c r="K40" s="24">
        <f t="shared" si="10"/>
        <v>0.75293870029250454</v>
      </c>
      <c r="L40" s="24">
        <f t="shared" si="10"/>
        <v>0.7044396437520436</v>
      </c>
      <c r="M40" s="25">
        <f t="shared" si="10"/>
        <v>0.80215797156277668</v>
      </c>
    </row>
    <row r="41" spans="1:13" x14ac:dyDescent="0.2">
      <c r="A41" s="40" t="s">
        <v>12</v>
      </c>
      <c r="B41" s="24">
        <f t="shared" ref="B41:M41" si="11">B17/B$6*100</f>
        <v>17.652375835824042</v>
      </c>
      <c r="C41" s="24">
        <f t="shared" si="11"/>
        <v>18.263217194831984</v>
      </c>
      <c r="D41" s="24">
        <f t="shared" si="11"/>
        <v>17.211919750338645</v>
      </c>
      <c r="E41" s="24">
        <f t="shared" si="11"/>
        <v>15.889168363672979</v>
      </c>
      <c r="F41" s="24">
        <f t="shared" si="11"/>
        <v>16.510030922071067</v>
      </c>
      <c r="G41" s="24">
        <f t="shared" si="11"/>
        <v>15.471551163370837</v>
      </c>
      <c r="H41" s="24">
        <f t="shared" si="11"/>
        <v>18.233649264192568</v>
      </c>
      <c r="I41" s="24">
        <f t="shared" si="11"/>
        <v>18.5742817758202</v>
      </c>
      <c r="J41" s="24">
        <f t="shared" si="11"/>
        <v>17.972903709795297</v>
      </c>
      <c r="K41" s="24">
        <f t="shared" si="11"/>
        <v>22.729215799628484</v>
      </c>
      <c r="L41" s="24">
        <f t="shared" si="11"/>
        <v>25.22524863092427</v>
      </c>
      <c r="M41" s="25">
        <f t="shared" si="11"/>
        <v>20.196116688297067</v>
      </c>
    </row>
    <row r="42" spans="1:13" x14ac:dyDescent="0.2">
      <c r="A42" s="40" t="s">
        <v>13</v>
      </c>
      <c r="B42" s="24">
        <f t="shared" ref="B42:M42" si="12">B18/B$6*100</f>
        <v>3.9822486134676498</v>
      </c>
      <c r="C42" s="24">
        <f t="shared" si="12"/>
        <v>3.7393854678225562</v>
      </c>
      <c r="D42" s="24">
        <f t="shared" si="12"/>
        <v>4.1573686325397663</v>
      </c>
      <c r="E42" s="24">
        <f t="shared" si="12"/>
        <v>3.7094418861536202</v>
      </c>
      <c r="F42" s="24">
        <f t="shared" si="12"/>
        <v>3.2640253960157337</v>
      </c>
      <c r="G42" s="24">
        <f t="shared" si="12"/>
        <v>4.0090469840350726</v>
      </c>
      <c r="H42" s="24">
        <f t="shared" si="12"/>
        <v>4.0606446580286795</v>
      </c>
      <c r="I42" s="24">
        <f t="shared" si="12"/>
        <v>4.3762942757674574</v>
      </c>
      <c r="J42" s="24">
        <f t="shared" si="12"/>
        <v>3.819022875717546</v>
      </c>
      <c r="K42" s="24">
        <f t="shared" si="12"/>
        <v>5.2431420063155505</v>
      </c>
      <c r="L42" s="24">
        <f t="shared" si="12"/>
        <v>3.5888923772765078</v>
      </c>
      <c r="M42" s="25">
        <f t="shared" si="12"/>
        <v>6.921957369919447</v>
      </c>
    </row>
    <row r="43" spans="1:13" x14ac:dyDescent="0.2">
      <c r="A43" s="40" t="s">
        <v>14</v>
      </c>
      <c r="B43" s="24">
        <f t="shared" ref="B43:M43" si="13">B19/B$6*100</f>
        <v>3.3067033337668068</v>
      </c>
      <c r="C43" s="24">
        <f t="shared" si="13"/>
        <v>3.3084664045344345</v>
      </c>
      <c r="D43" s="24">
        <f t="shared" si="13"/>
        <v>3.3054320458337125</v>
      </c>
      <c r="E43" s="24">
        <f t="shared" si="13"/>
        <v>4.5175293853146972</v>
      </c>
      <c r="F43" s="24">
        <f t="shared" si="13"/>
        <v>4.6001871797553084</v>
      </c>
      <c r="G43" s="24">
        <f t="shared" si="13"/>
        <v>4.461930418634366</v>
      </c>
      <c r="H43" s="24">
        <f t="shared" si="13"/>
        <v>1.4066506471817488</v>
      </c>
      <c r="I43" s="24">
        <f t="shared" si="13"/>
        <v>1.5577640973470686</v>
      </c>
      <c r="J43" s="26">
        <f t="shared" si="13"/>
        <v>1.2909771310162839</v>
      </c>
      <c r="K43" s="24">
        <f t="shared" si="13"/>
        <v>2.5113621202036951</v>
      </c>
      <c r="L43" s="24">
        <f t="shared" si="13"/>
        <v>2.0529524760593643</v>
      </c>
      <c r="M43" s="25">
        <f t="shared" si="13"/>
        <v>2.9765791829155366</v>
      </c>
    </row>
    <row r="44" spans="1:13" x14ac:dyDescent="0.2">
      <c r="A44" s="40" t="s">
        <v>15</v>
      </c>
      <c r="B44" s="24">
        <f t="shared" ref="B44:M44" si="14">B20/B$6*100</f>
        <v>5.390507984114052</v>
      </c>
      <c r="C44" s="24">
        <f t="shared" si="14"/>
        <v>5.8217649216628908</v>
      </c>
      <c r="D44" s="24">
        <f t="shared" si="14"/>
        <v>5.0795438692092008</v>
      </c>
      <c r="E44" s="24">
        <f t="shared" si="14"/>
        <v>5.8620193630750412</v>
      </c>
      <c r="F44" s="24">
        <f t="shared" si="14"/>
        <v>6.8176565468158552</v>
      </c>
      <c r="G44" s="24">
        <f t="shared" si="14"/>
        <v>5.219219246076249</v>
      </c>
      <c r="H44" s="24">
        <f t="shared" si="14"/>
        <v>4.2620397183855063</v>
      </c>
      <c r="I44" s="24">
        <f t="shared" si="14"/>
        <v>4.2239913270423965</v>
      </c>
      <c r="J44" s="24">
        <f t="shared" si="14"/>
        <v>4.2911647976308149</v>
      </c>
      <c r="K44" s="24">
        <f t="shared" si="14"/>
        <v>7.229037119356656</v>
      </c>
      <c r="L44" s="24">
        <f t="shared" si="14"/>
        <v>6.1463306027598978</v>
      </c>
      <c r="M44" s="25">
        <f t="shared" si="14"/>
        <v>8.3278219112218217</v>
      </c>
    </row>
    <row r="45" spans="1:13" x14ac:dyDescent="0.2">
      <c r="A45" s="11"/>
      <c r="B45" s="95"/>
      <c r="C45" s="95"/>
      <c r="D45" s="95"/>
      <c r="E45" s="95"/>
      <c r="F45" s="95"/>
      <c r="G45" s="95"/>
      <c r="H45" s="95"/>
      <c r="I45" s="95"/>
      <c r="J45" s="95"/>
      <c r="K45" s="95"/>
      <c r="L45" s="95"/>
      <c r="M45" s="95"/>
    </row>
    <row r="46" spans="1:13" ht="15" customHeight="1" x14ac:dyDescent="0.2"/>
    <row r="47" spans="1:13" ht="15" customHeight="1" x14ac:dyDescent="0.2">
      <c r="A47" s="106" t="s">
        <v>177</v>
      </c>
      <c r="B47" s="106"/>
      <c r="C47" s="106"/>
      <c r="D47" s="106"/>
      <c r="E47" s="106"/>
      <c r="F47" s="106"/>
      <c r="G47" s="106"/>
      <c r="H47" s="106"/>
      <c r="I47" s="106"/>
      <c r="J47" s="106"/>
      <c r="K47" s="106"/>
      <c r="L47" s="106"/>
      <c r="M47" s="106"/>
    </row>
    <row r="48" spans="1:13" x14ac:dyDescent="0.2">
      <c r="A48" s="37"/>
      <c r="B48" s="37"/>
      <c r="C48" s="37"/>
      <c r="D48" s="37"/>
      <c r="E48" s="37"/>
      <c r="F48" s="37"/>
      <c r="G48" s="37"/>
      <c r="H48" s="37"/>
      <c r="I48" s="37"/>
      <c r="J48" s="37"/>
      <c r="K48" s="37"/>
      <c r="L48" s="37"/>
      <c r="M48" s="37"/>
    </row>
    <row r="49" spans="1:13" ht="15" thickBot="1" x14ac:dyDescent="0.25">
      <c r="A49" s="3" t="s">
        <v>0</v>
      </c>
      <c r="M49" s="13" t="s">
        <v>43</v>
      </c>
    </row>
    <row r="50" spans="1:13" ht="25.5" customHeight="1" x14ac:dyDescent="0.2">
      <c r="A50" s="123" t="s">
        <v>25</v>
      </c>
      <c r="B50" s="125" t="s">
        <v>204</v>
      </c>
      <c r="C50" s="126"/>
      <c r="D50" s="127"/>
      <c r="E50" s="125" t="s">
        <v>215</v>
      </c>
      <c r="F50" s="126"/>
      <c r="G50" s="127"/>
      <c r="H50" s="125" t="s">
        <v>216</v>
      </c>
      <c r="I50" s="126"/>
      <c r="J50" s="127"/>
      <c r="K50" s="125" t="s">
        <v>213</v>
      </c>
      <c r="L50" s="126"/>
      <c r="M50" s="126"/>
    </row>
    <row r="51" spans="1:13" ht="23.25" thickBot="1" x14ac:dyDescent="0.25">
      <c r="A51" s="124"/>
      <c r="B51" s="44" t="s">
        <v>30</v>
      </c>
      <c r="C51" s="60" t="s">
        <v>160</v>
      </c>
      <c r="D51" s="60" t="s">
        <v>161</v>
      </c>
      <c r="E51" s="44" t="s">
        <v>30</v>
      </c>
      <c r="F51" s="60" t="s">
        <v>160</v>
      </c>
      <c r="G51" s="60" t="s">
        <v>161</v>
      </c>
      <c r="H51" s="44" t="s">
        <v>30</v>
      </c>
      <c r="I51" s="60" t="s">
        <v>160</v>
      </c>
      <c r="J51" s="60" t="s">
        <v>161</v>
      </c>
      <c r="K51" s="44" t="s">
        <v>30</v>
      </c>
      <c r="L51" s="60" t="s">
        <v>160</v>
      </c>
      <c r="M51" s="43" t="s">
        <v>161</v>
      </c>
    </row>
    <row r="52" spans="1:13" ht="22.5" x14ac:dyDescent="0.2">
      <c r="A52" s="38" t="s">
        <v>1</v>
      </c>
      <c r="B52" s="22">
        <v>100</v>
      </c>
      <c r="C52" s="22">
        <v>100</v>
      </c>
      <c r="D52" s="22">
        <v>100</v>
      </c>
      <c r="E52" s="22">
        <f t="shared" ref="E52:E66" si="15">E6/B6*100</f>
        <v>58.468819054547694</v>
      </c>
      <c r="F52" s="22">
        <f t="shared" ref="F52:F66" si="16">F6/C6*100</f>
        <v>56.121291618969018</v>
      </c>
      <c r="G52" s="22">
        <f t="shared" ref="G52:G66" si="17">G6/D6*100</f>
        <v>60.161538006198022</v>
      </c>
      <c r="H52" s="22">
        <f t="shared" ref="H52:H66" si="18">H6/B6*100</f>
        <v>32.72745713813984</v>
      </c>
      <c r="I52" s="22">
        <f t="shared" ref="I52:I66" si="19">I6/C6*100</f>
        <v>33.869172445994458</v>
      </c>
      <c r="J52" s="22">
        <f t="shared" ref="J52:J66" si="20">J6/D6*100</f>
        <v>31.904206636482407</v>
      </c>
      <c r="K52" s="22">
        <f t="shared" ref="K52:K66" si="21">K6/B6*100</f>
        <v>7.3084732507634458</v>
      </c>
      <c r="L52" s="22">
        <f t="shared" ref="L52:L66" si="22">L6/C6*100</f>
        <v>8.7863562589625577</v>
      </c>
      <c r="M52" s="23">
        <f t="shared" ref="M52:M66" si="23">M6/D6*100</f>
        <v>6.2428241178135284</v>
      </c>
    </row>
    <row r="53" spans="1:13" x14ac:dyDescent="0.2">
      <c r="A53" s="39" t="s">
        <v>2</v>
      </c>
      <c r="B53" s="24">
        <v>100</v>
      </c>
      <c r="C53" s="24">
        <v>100</v>
      </c>
      <c r="D53" s="24">
        <v>100</v>
      </c>
      <c r="E53" s="24">
        <f t="shared" si="15"/>
        <v>48.644329472045335</v>
      </c>
      <c r="F53" s="24">
        <f t="shared" si="16"/>
        <v>43.278421715240448</v>
      </c>
      <c r="G53" s="24">
        <f t="shared" si="17"/>
        <v>52.230540879380271</v>
      </c>
      <c r="H53" s="24">
        <f t="shared" si="18"/>
        <v>43.896518383121723</v>
      </c>
      <c r="I53" s="24">
        <f t="shared" si="19"/>
        <v>47.296810539564703</v>
      </c>
      <c r="J53" s="24">
        <f t="shared" si="20"/>
        <v>41.623992079581932</v>
      </c>
      <c r="K53" s="24">
        <f t="shared" si="21"/>
        <v>6.4627248639747181</v>
      </c>
      <c r="L53" s="24">
        <f t="shared" si="22"/>
        <v>8.4378118095236037</v>
      </c>
      <c r="M53" s="25">
        <f t="shared" si="23"/>
        <v>5.14270975085185</v>
      </c>
    </row>
    <row r="54" spans="1:13" x14ac:dyDescent="0.2">
      <c r="A54" s="40" t="s">
        <v>3</v>
      </c>
      <c r="B54" s="24">
        <v>100</v>
      </c>
      <c r="C54" s="24">
        <v>100</v>
      </c>
      <c r="D54" s="24">
        <v>100</v>
      </c>
      <c r="E54" s="24">
        <f t="shared" si="15"/>
        <v>72.182912674978979</v>
      </c>
      <c r="F54" s="24">
        <f t="shared" si="16"/>
        <v>73.055443117896246</v>
      </c>
      <c r="G54" s="24">
        <f t="shared" si="17"/>
        <v>71.536193304565401</v>
      </c>
      <c r="H54" s="24">
        <f t="shared" si="18"/>
        <v>19.578517482005115</v>
      </c>
      <c r="I54" s="24">
        <f t="shared" si="19"/>
        <v>17.770072498480602</v>
      </c>
      <c r="J54" s="24">
        <f t="shared" si="20"/>
        <v>20.918936501956154</v>
      </c>
      <c r="K54" s="24">
        <f t="shared" si="21"/>
        <v>7.2749472020503259</v>
      </c>
      <c r="L54" s="24">
        <f t="shared" si="22"/>
        <v>8.3586505663547399</v>
      </c>
      <c r="M54" s="25">
        <f t="shared" si="23"/>
        <v>6.4717065092272996</v>
      </c>
    </row>
    <row r="55" spans="1:13" x14ac:dyDescent="0.2">
      <c r="A55" s="40" t="s">
        <v>4</v>
      </c>
      <c r="B55" s="24">
        <v>100</v>
      </c>
      <c r="C55" s="24">
        <v>100</v>
      </c>
      <c r="D55" s="24">
        <v>100</v>
      </c>
      <c r="E55" s="24">
        <f t="shared" si="15"/>
        <v>56.400144423793428</v>
      </c>
      <c r="F55" s="24">
        <f t="shared" si="16"/>
        <v>57.496045551030093</v>
      </c>
      <c r="G55" s="24">
        <f t="shared" si="17"/>
        <v>55.576673445143179</v>
      </c>
      <c r="H55" s="24">
        <f t="shared" si="18"/>
        <v>38.36008203871566</v>
      </c>
      <c r="I55" s="24">
        <f t="shared" si="19"/>
        <v>36.703664241151621</v>
      </c>
      <c r="J55" s="24">
        <f t="shared" si="20"/>
        <v>39.604730803931453</v>
      </c>
      <c r="K55" s="24">
        <f t="shared" si="21"/>
        <v>4.122746717065124</v>
      </c>
      <c r="L55" s="24">
        <f t="shared" si="22"/>
        <v>4.5145629690738653</v>
      </c>
      <c r="M55" s="25">
        <f t="shared" si="23"/>
        <v>3.8283320983793354</v>
      </c>
    </row>
    <row r="56" spans="1:13" x14ac:dyDescent="0.2">
      <c r="A56" s="40" t="s">
        <v>5</v>
      </c>
      <c r="B56" s="24">
        <v>100</v>
      </c>
      <c r="C56" s="24">
        <v>100</v>
      </c>
      <c r="D56" s="24">
        <v>100</v>
      </c>
      <c r="E56" s="24">
        <f t="shared" si="15"/>
        <v>70.350082444408287</v>
      </c>
      <c r="F56" s="24">
        <f t="shared" si="16"/>
        <v>63.889444765592671</v>
      </c>
      <c r="G56" s="24">
        <f t="shared" si="17"/>
        <v>75.131472937838481</v>
      </c>
      <c r="H56" s="24">
        <f t="shared" si="18"/>
        <v>21.49057253549605</v>
      </c>
      <c r="I56" s="24">
        <f t="shared" si="19"/>
        <v>24.953028308772922</v>
      </c>
      <c r="J56" s="26">
        <f t="shared" si="20"/>
        <v>18.928077323521322</v>
      </c>
      <c r="K56" s="24">
        <f t="shared" si="21"/>
        <v>7.8109577199777167</v>
      </c>
      <c r="L56" s="24">
        <f t="shared" si="22"/>
        <v>10.809006499334778</v>
      </c>
      <c r="M56" s="25">
        <f t="shared" si="23"/>
        <v>5.5921609625830584</v>
      </c>
    </row>
    <row r="57" spans="1:13" x14ac:dyDescent="0.2">
      <c r="A57" s="40" t="s">
        <v>6</v>
      </c>
      <c r="B57" s="24">
        <v>100</v>
      </c>
      <c r="C57" s="24">
        <v>100</v>
      </c>
      <c r="D57" s="24">
        <v>100</v>
      </c>
      <c r="E57" s="24">
        <f t="shared" si="15"/>
        <v>87.681775691163438</v>
      </c>
      <c r="F57" s="24">
        <f t="shared" si="16"/>
        <v>91.187394987031837</v>
      </c>
      <c r="G57" s="24">
        <f t="shared" si="17"/>
        <v>85.382717536036452</v>
      </c>
      <c r="H57" s="24">
        <f t="shared" si="18"/>
        <v>3.6718088275115779</v>
      </c>
      <c r="I57" s="24">
        <f t="shared" si="19"/>
        <v>4.4526073215300057</v>
      </c>
      <c r="J57" s="26">
        <f t="shared" si="20"/>
        <v>3.1597449113585703</v>
      </c>
      <c r="K57" s="24">
        <f t="shared" si="21"/>
        <v>8.6464158843121393</v>
      </c>
      <c r="L57" s="24">
        <f t="shared" si="22"/>
        <v>4.3599987089027934</v>
      </c>
      <c r="M57" s="25">
        <f t="shared" si="23"/>
        <v>11.457537552604984</v>
      </c>
    </row>
    <row r="58" spans="1:13" x14ac:dyDescent="0.2">
      <c r="A58" s="40" t="s">
        <v>7</v>
      </c>
      <c r="B58" s="24">
        <v>100</v>
      </c>
      <c r="C58" s="24">
        <v>100</v>
      </c>
      <c r="D58" s="24">
        <v>100</v>
      </c>
      <c r="E58" s="24">
        <f t="shared" si="15"/>
        <v>64.262651013284966</v>
      </c>
      <c r="F58" s="24">
        <f t="shared" si="16"/>
        <v>59.493433757078229</v>
      </c>
      <c r="G58" s="24">
        <f t="shared" si="17"/>
        <v>67.48641330670462</v>
      </c>
      <c r="H58" s="24">
        <f t="shared" si="18"/>
        <v>26.620316917537366</v>
      </c>
      <c r="I58" s="24">
        <f t="shared" si="19"/>
        <v>27.012265983997057</v>
      </c>
      <c r="J58" s="24">
        <f t="shared" si="20"/>
        <v>26.355378133348129</v>
      </c>
      <c r="K58" s="24">
        <f t="shared" si="21"/>
        <v>8.8657556925453349</v>
      </c>
      <c r="L58" s="24">
        <f t="shared" si="22"/>
        <v>13.296308811407023</v>
      </c>
      <c r="M58" s="25">
        <f t="shared" si="23"/>
        <v>5.8709141249923134</v>
      </c>
    </row>
    <row r="59" spans="1:13" x14ac:dyDescent="0.2">
      <c r="A59" s="40" t="s">
        <v>8</v>
      </c>
      <c r="B59" s="24">
        <v>100</v>
      </c>
      <c r="C59" s="24">
        <v>100</v>
      </c>
      <c r="D59" s="24">
        <v>100</v>
      </c>
      <c r="E59" s="24">
        <f t="shared" si="15"/>
        <v>70.835897896159651</v>
      </c>
      <c r="F59" s="24">
        <f t="shared" si="16"/>
        <v>70.667013933726977</v>
      </c>
      <c r="G59" s="24">
        <f t="shared" si="17"/>
        <v>70.968620561717486</v>
      </c>
      <c r="H59" s="24">
        <f t="shared" si="18"/>
        <v>24.13394590104188</v>
      </c>
      <c r="I59" s="24">
        <f t="shared" si="19"/>
        <v>24.247190596233391</v>
      </c>
      <c r="J59" s="24">
        <f t="shared" si="20"/>
        <v>24.044949068011675</v>
      </c>
      <c r="K59" s="24">
        <f t="shared" si="21"/>
        <v>4.6057015311431799</v>
      </c>
      <c r="L59" s="24">
        <f t="shared" si="22"/>
        <v>4.7423280696215606</v>
      </c>
      <c r="M59" s="25">
        <f t="shared" si="23"/>
        <v>4.4983293561208377</v>
      </c>
    </row>
    <row r="60" spans="1:13" x14ac:dyDescent="0.2">
      <c r="A60" s="40" t="s">
        <v>9</v>
      </c>
      <c r="B60" s="24">
        <v>100</v>
      </c>
      <c r="C60" s="24">
        <v>100</v>
      </c>
      <c r="D60" s="24">
        <v>100</v>
      </c>
      <c r="E60" s="24">
        <f t="shared" si="15"/>
        <v>62.818502065882996</v>
      </c>
      <c r="F60" s="24">
        <f t="shared" si="16"/>
        <v>61.804132153532585</v>
      </c>
      <c r="G60" s="24">
        <f t="shared" si="17"/>
        <v>63.563657592045786</v>
      </c>
      <c r="H60" s="24">
        <f t="shared" si="18"/>
        <v>28.564825670097726</v>
      </c>
      <c r="I60" s="24">
        <f t="shared" si="19"/>
        <v>29.016631794610586</v>
      </c>
      <c r="J60" s="24">
        <f t="shared" si="20"/>
        <v>28.232929163373804</v>
      </c>
      <c r="K60" s="24">
        <f t="shared" si="21"/>
        <v>8.0927212888226538</v>
      </c>
      <c r="L60" s="24">
        <f t="shared" si="22"/>
        <v>8.2634819066307159</v>
      </c>
      <c r="M60" s="25">
        <f t="shared" si="23"/>
        <v>7.9672806419132689</v>
      </c>
    </row>
    <row r="61" spans="1:13" x14ac:dyDescent="0.2">
      <c r="A61" s="40" t="s">
        <v>10</v>
      </c>
      <c r="B61" s="24">
        <v>100</v>
      </c>
      <c r="C61" s="24">
        <v>100</v>
      </c>
      <c r="D61" s="24">
        <v>100</v>
      </c>
      <c r="E61" s="24">
        <f t="shared" si="15"/>
        <v>75.578173148499147</v>
      </c>
      <c r="F61" s="24">
        <f t="shared" si="16"/>
        <v>74.656794570226097</v>
      </c>
      <c r="G61" s="24">
        <f t="shared" si="17"/>
        <v>76.286622166199251</v>
      </c>
      <c r="H61" s="24">
        <f t="shared" si="18"/>
        <v>18.288399801393247</v>
      </c>
      <c r="I61" s="24">
        <f t="shared" si="19"/>
        <v>19.349491103271816</v>
      </c>
      <c r="J61" s="24">
        <f t="shared" si="20"/>
        <v>17.472525514501296</v>
      </c>
      <c r="K61" s="24">
        <f t="shared" si="21"/>
        <v>5.5349057891122477</v>
      </c>
      <c r="L61" s="24">
        <f t="shared" si="22"/>
        <v>5.2829931680141984</v>
      </c>
      <c r="M61" s="25">
        <f t="shared" si="23"/>
        <v>5.7286016847751169</v>
      </c>
    </row>
    <row r="62" spans="1:13" x14ac:dyDescent="0.2">
      <c r="A62" s="40" t="s">
        <v>11</v>
      </c>
      <c r="B62" s="24">
        <v>100</v>
      </c>
      <c r="C62" s="24">
        <v>100</v>
      </c>
      <c r="D62" s="24">
        <v>100</v>
      </c>
      <c r="E62" s="24">
        <f t="shared" si="15"/>
        <v>86.372112461301484</v>
      </c>
      <c r="F62" s="24">
        <f t="shared" si="16"/>
        <v>86.715769505874135</v>
      </c>
      <c r="G62" s="24">
        <f t="shared" si="17"/>
        <v>86.044292867026115</v>
      </c>
      <c r="H62" s="24">
        <f t="shared" si="18"/>
        <v>9.7190057164646078</v>
      </c>
      <c r="I62" s="24">
        <f t="shared" si="19"/>
        <v>9.4772391040114101</v>
      </c>
      <c r="J62" s="24">
        <f t="shared" si="20"/>
        <v>9.9496305037500985</v>
      </c>
      <c r="K62" s="24">
        <f t="shared" si="21"/>
        <v>3.8611702988259471</v>
      </c>
      <c r="L62" s="24">
        <f t="shared" si="22"/>
        <v>3.7269904313998499</v>
      </c>
      <c r="M62" s="25">
        <f t="shared" si="23"/>
        <v>3.989166481049538</v>
      </c>
    </row>
    <row r="63" spans="1:13" x14ac:dyDescent="0.2">
      <c r="A63" s="40" t="s">
        <v>12</v>
      </c>
      <c r="B63" s="24">
        <v>100</v>
      </c>
      <c r="C63" s="24">
        <v>100</v>
      </c>
      <c r="D63" s="24">
        <v>100</v>
      </c>
      <c r="E63" s="24">
        <f t="shared" si="15"/>
        <v>52.628661355457197</v>
      </c>
      <c r="F63" s="24">
        <f t="shared" si="16"/>
        <v>50.733901378446063</v>
      </c>
      <c r="G63" s="24">
        <f t="shared" si="17"/>
        <v>54.078355397378516</v>
      </c>
      <c r="H63" s="24">
        <f t="shared" si="18"/>
        <v>33.805136504894747</v>
      </c>
      <c r="I63" s="24">
        <f t="shared" si="19"/>
        <v>34.446042327294016</v>
      </c>
      <c r="J63" s="24">
        <f t="shared" si="20"/>
        <v>33.314775000832107</v>
      </c>
      <c r="K63" s="24">
        <f t="shared" si="21"/>
        <v>9.4103970608475382</v>
      </c>
      <c r="L63" s="24">
        <f t="shared" si="22"/>
        <v>12.135760026712376</v>
      </c>
      <c r="M63" s="25">
        <f t="shared" si="23"/>
        <v>7.3252028929194006</v>
      </c>
    </row>
    <row r="64" spans="1:13" x14ac:dyDescent="0.2">
      <c r="A64" s="40" t="s">
        <v>13</v>
      </c>
      <c r="B64" s="24">
        <v>100</v>
      </c>
      <c r="C64" s="24">
        <v>100</v>
      </c>
      <c r="D64" s="24">
        <v>100</v>
      </c>
      <c r="E64" s="24">
        <f t="shared" si="15"/>
        <v>54.463371699442</v>
      </c>
      <c r="F64" s="24">
        <f t="shared" si="16"/>
        <v>48.987012084685205</v>
      </c>
      <c r="G64" s="24">
        <f t="shared" si="17"/>
        <v>58.015166278703219</v>
      </c>
      <c r="H64" s="24">
        <f t="shared" si="18"/>
        <v>33.371742173356829</v>
      </c>
      <c r="I64" s="24">
        <f t="shared" si="19"/>
        <v>39.637920930012001</v>
      </c>
      <c r="J64" s="24">
        <f t="shared" si="20"/>
        <v>29.307695743572097</v>
      </c>
      <c r="K64" s="24">
        <f t="shared" si="21"/>
        <v>9.6225441509398308</v>
      </c>
      <c r="L64" s="24">
        <f t="shared" si="22"/>
        <v>8.4327457741841965</v>
      </c>
      <c r="M64" s="25">
        <f t="shared" si="23"/>
        <v>10.394209951262216</v>
      </c>
    </row>
    <row r="65" spans="1:13" x14ac:dyDescent="0.2">
      <c r="A65" s="40" t="s">
        <v>14</v>
      </c>
      <c r="B65" s="24">
        <v>100</v>
      </c>
      <c r="C65" s="24">
        <v>100</v>
      </c>
      <c r="D65" s="24">
        <v>100</v>
      </c>
      <c r="E65" s="24">
        <f t="shared" si="15"/>
        <v>79.878532043175483</v>
      </c>
      <c r="F65" s="24">
        <f t="shared" si="16"/>
        <v>78.032663672527036</v>
      </c>
      <c r="G65" s="24">
        <f t="shared" si="17"/>
        <v>81.210744235395723</v>
      </c>
      <c r="H65" s="24">
        <f t="shared" si="18"/>
        <v>13.922052908065286</v>
      </c>
      <c r="I65" s="24">
        <f t="shared" si="19"/>
        <v>15.947020278312642</v>
      </c>
      <c r="J65" s="26">
        <f t="shared" si="20"/>
        <v>12.460580214568653</v>
      </c>
      <c r="K65" s="24">
        <f t="shared" si="21"/>
        <v>5.5506106916404852</v>
      </c>
      <c r="L65" s="24">
        <f t="shared" si="22"/>
        <v>5.4520643802381805</v>
      </c>
      <c r="M65" s="25">
        <f t="shared" si="23"/>
        <v>5.6217341799867153</v>
      </c>
    </row>
    <row r="66" spans="1:13" x14ac:dyDescent="0.2">
      <c r="A66" s="40" t="s">
        <v>15</v>
      </c>
      <c r="B66" s="24">
        <v>100</v>
      </c>
      <c r="C66" s="24">
        <v>100</v>
      </c>
      <c r="D66" s="24">
        <v>100</v>
      </c>
      <c r="E66" s="24">
        <f t="shared" si="15"/>
        <v>63.58312619960266</v>
      </c>
      <c r="F66" s="24">
        <f t="shared" si="16"/>
        <v>65.721597551647292</v>
      </c>
      <c r="G66" s="24">
        <f t="shared" si="17"/>
        <v>61.815837232719936</v>
      </c>
      <c r="H66" s="24">
        <f t="shared" si="18"/>
        <v>25.876173936775309</v>
      </c>
      <c r="I66" s="24">
        <f t="shared" si="19"/>
        <v>24.573835012410683</v>
      </c>
      <c r="J66" s="24">
        <f t="shared" si="20"/>
        <v>26.952461075235622</v>
      </c>
      <c r="K66" s="24">
        <f t="shared" si="21"/>
        <v>9.8011587351868972</v>
      </c>
      <c r="L66" s="24">
        <f t="shared" si="22"/>
        <v>9.2761990715673281</v>
      </c>
      <c r="M66" s="25">
        <f t="shared" si="23"/>
        <v>10.234999207581479</v>
      </c>
    </row>
  </sheetData>
  <mergeCells count="16">
    <mergeCell ref="A22:M22"/>
    <mergeCell ref="A50:A51"/>
    <mergeCell ref="B50:D50"/>
    <mergeCell ref="E50:G50"/>
    <mergeCell ref="H50:J50"/>
    <mergeCell ref="K50:M50"/>
    <mergeCell ref="A28:A29"/>
    <mergeCell ref="B28:D28"/>
    <mergeCell ref="E28:G28"/>
    <mergeCell ref="H28:J28"/>
    <mergeCell ref="K28:M28"/>
    <mergeCell ref="A4:A5"/>
    <mergeCell ref="B4:D4"/>
    <mergeCell ref="E4:G4"/>
    <mergeCell ref="H4:J4"/>
    <mergeCell ref="K4:M4"/>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P82"/>
  <sheetViews>
    <sheetView workbookViewId="0"/>
  </sheetViews>
  <sheetFormatPr defaultColWidth="9.140625" defaultRowHeight="14.25" x14ac:dyDescent="0.2"/>
  <cols>
    <col min="1" max="1" width="13.85546875" style="33" customWidth="1"/>
    <col min="2" max="20" width="7.28515625" style="33" customWidth="1"/>
    <col min="21" max="22" width="9.140625" style="33"/>
    <col min="23" max="23" width="13.85546875" style="33" customWidth="1"/>
    <col min="24" max="16384" width="9.140625" style="33"/>
  </cols>
  <sheetData>
    <row r="1" spans="1:25" s="37" customFormat="1" ht="15" customHeight="1" x14ac:dyDescent="0.25">
      <c r="A1" s="35" t="s">
        <v>231</v>
      </c>
      <c r="B1" s="35"/>
      <c r="C1" s="35"/>
      <c r="D1" s="35"/>
      <c r="E1" s="35"/>
      <c r="F1" s="35"/>
      <c r="G1" s="35"/>
      <c r="H1" s="35"/>
      <c r="I1" s="35"/>
      <c r="J1" s="35"/>
      <c r="K1" s="35"/>
      <c r="L1" s="35"/>
      <c r="M1" s="35"/>
      <c r="N1" s="35"/>
      <c r="V1" s="47" t="s">
        <v>29</v>
      </c>
      <c r="Y1" s="47"/>
    </row>
    <row r="2" spans="1:25" s="37" customFormat="1" ht="12" customHeight="1" x14ac:dyDescent="0.2">
      <c r="A2" s="1"/>
      <c r="B2" s="2"/>
      <c r="C2" s="2"/>
      <c r="D2" s="2"/>
      <c r="E2" s="2"/>
      <c r="F2" s="2"/>
      <c r="G2" s="2"/>
      <c r="H2" s="2"/>
      <c r="I2" s="2"/>
      <c r="J2" s="2"/>
      <c r="K2" s="2"/>
      <c r="L2" s="2"/>
      <c r="M2" s="2"/>
      <c r="N2" s="2"/>
      <c r="O2" s="2"/>
      <c r="P2" s="2"/>
      <c r="Q2" s="2"/>
      <c r="R2" s="2"/>
      <c r="S2" s="2"/>
      <c r="T2" s="2"/>
    </row>
    <row r="3" spans="1:25" ht="15" thickBot="1" x14ac:dyDescent="0.25">
      <c r="A3" s="3" t="s">
        <v>0</v>
      </c>
      <c r="B3" s="4"/>
      <c r="C3" s="4"/>
      <c r="D3" s="4"/>
      <c r="E3" s="4"/>
      <c r="F3" s="4"/>
      <c r="G3" s="4"/>
      <c r="H3" s="4"/>
      <c r="I3" s="4"/>
      <c r="J3" s="4"/>
      <c r="K3" s="4"/>
      <c r="L3" s="4"/>
      <c r="M3" s="4"/>
      <c r="N3" s="13"/>
      <c r="P3" s="13"/>
      <c r="Q3" s="13"/>
      <c r="R3" s="13"/>
      <c r="S3" s="13"/>
      <c r="T3" s="13" t="s">
        <v>26</v>
      </c>
    </row>
    <row r="4" spans="1:25"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1">
        <v>2021</v>
      </c>
      <c r="S4" s="42">
        <v>2022</v>
      </c>
      <c r="T4" s="42">
        <v>2023</v>
      </c>
    </row>
    <row r="5" spans="1:25" ht="18.75" customHeight="1" x14ac:dyDescent="0.2">
      <c r="A5" s="5" t="s">
        <v>1</v>
      </c>
      <c r="B5" s="6">
        <v>19776.076490000003</v>
      </c>
      <c r="C5" s="6">
        <v>22574.625420000004</v>
      </c>
      <c r="D5" s="6">
        <v>26299.027389999999</v>
      </c>
      <c r="E5" s="6">
        <v>25934.326899999993</v>
      </c>
      <c r="F5" s="6">
        <v>24656.868539999999</v>
      </c>
      <c r="G5" s="6">
        <v>26757.257750000004</v>
      </c>
      <c r="H5" s="6">
        <v>29890.071499999995</v>
      </c>
      <c r="I5" s="6">
        <v>33464.307599999986</v>
      </c>
      <c r="J5" s="6">
        <v>37832.045330000001</v>
      </c>
      <c r="K5" s="6">
        <v>43262.481299999992</v>
      </c>
      <c r="L5" s="6">
        <v>45606.931270000001</v>
      </c>
      <c r="M5" s="6">
        <v>48216.793418811583</v>
      </c>
      <c r="N5" s="7">
        <v>53838.753012773799</v>
      </c>
      <c r="O5" s="7">
        <v>59946.624939611014</v>
      </c>
      <c r="P5" s="7">
        <v>64735.662536227435</v>
      </c>
      <c r="Q5" s="7">
        <v>66086.176781938018</v>
      </c>
      <c r="R5" s="7">
        <v>72833.366280904171</v>
      </c>
      <c r="S5" s="7">
        <v>81723.509764168048</v>
      </c>
      <c r="T5" s="7">
        <v>87586.702063114979</v>
      </c>
    </row>
    <row r="6" spans="1:25" ht="15" customHeight="1" x14ac:dyDescent="0.2">
      <c r="A6" s="8" t="s">
        <v>2</v>
      </c>
      <c r="B6" s="9">
        <v>5925.2004699999998</v>
      </c>
      <c r="C6" s="9">
        <v>7266.0926499999987</v>
      </c>
      <c r="D6" s="9">
        <v>9078.6199499999984</v>
      </c>
      <c r="E6" s="9">
        <v>8330.8688799999909</v>
      </c>
      <c r="F6" s="9">
        <v>6873.617349999995</v>
      </c>
      <c r="G6" s="9">
        <v>7315.2994300000009</v>
      </c>
      <c r="H6" s="9">
        <v>7854.6272199999967</v>
      </c>
      <c r="I6" s="9">
        <v>9258.9997999999923</v>
      </c>
      <c r="J6" s="9">
        <v>9774.2989200000102</v>
      </c>
      <c r="K6" s="9">
        <v>10905.60662</v>
      </c>
      <c r="L6" s="9">
        <v>12164.478689999993</v>
      </c>
      <c r="M6" s="9">
        <v>12595.100463702249</v>
      </c>
      <c r="N6" s="10">
        <v>15637.052455657158</v>
      </c>
      <c r="O6" s="10">
        <v>17500.049468213932</v>
      </c>
      <c r="P6" s="10">
        <v>19013.963578343642</v>
      </c>
      <c r="Q6" s="10">
        <v>22240.80561968674</v>
      </c>
      <c r="R6" s="10">
        <v>24240.238380157054</v>
      </c>
      <c r="S6" s="10">
        <v>27716.715308513678</v>
      </c>
      <c r="T6" s="10">
        <v>31028.809187741288</v>
      </c>
    </row>
    <row r="7" spans="1:25" ht="15" customHeight="1" x14ac:dyDescent="0.2">
      <c r="A7" s="11" t="s">
        <v>3</v>
      </c>
      <c r="B7" s="9">
        <v>3435.9251300000014</v>
      </c>
      <c r="C7" s="9">
        <v>4036.05746</v>
      </c>
      <c r="D7" s="9">
        <v>4907.0048400000005</v>
      </c>
      <c r="E7" s="9">
        <v>4053.4358399999992</v>
      </c>
      <c r="F7" s="9">
        <v>4025.331799999999</v>
      </c>
      <c r="G7" s="9">
        <v>4295.9975399999985</v>
      </c>
      <c r="H7" s="9">
        <v>4583.1559599999982</v>
      </c>
      <c r="I7" s="9">
        <v>4885.7443799999983</v>
      </c>
      <c r="J7" s="9">
        <v>7418.6156399999991</v>
      </c>
      <c r="K7" s="9">
        <v>7320.7344900000016</v>
      </c>
      <c r="L7" s="9">
        <v>7536.1543600000005</v>
      </c>
      <c r="M7" s="9">
        <v>8198.8924880331761</v>
      </c>
      <c r="N7" s="10">
        <v>9980.1349563462754</v>
      </c>
      <c r="O7" s="10">
        <v>12072.034238957398</v>
      </c>
      <c r="P7" s="10">
        <v>12433.553517555891</v>
      </c>
      <c r="Q7" s="10">
        <v>10217.506094375049</v>
      </c>
      <c r="R7" s="10">
        <v>11174.964736737729</v>
      </c>
      <c r="S7" s="10">
        <v>12737.420121636014</v>
      </c>
      <c r="T7" s="10">
        <v>13028.980974462544</v>
      </c>
    </row>
    <row r="8" spans="1:25" ht="15" customHeight="1" x14ac:dyDescent="0.2">
      <c r="A8" s="11" t="s">
        <v>4</v>
      </c>
      <c r="B8" s="9">
        <v>892.95707000000027</v>
      </c>
      <c r="C8" s="9">
        <v>957.36718999999994</v>
      </c>
      <c r="D8" s="9">
        <v>872.07003000000032</v>
      </c>
      <c r="E8" s="9">
        <v>910.48961999999983</v>
      </c>
      <c r="F8" s="9">
        <v>909.88900000000035</v>
      </c>
      <c r="G8" s="9">
        <v>932.81739999999968</v>
      </c>
      <c r="H8" s="9">
        <v>1104.3990300000003</v>
      </c>
      <c r="I8" s="9">
        <v>1272.6409199999994</v>
      </c>
      <c r="J8" s="9">
        <v>1368.2546500000003</v>
      </c>
      <c r="K8" s="9">
        <v>1369.5302100000001</v>
      </c>
      <c r="L8" s="9">
        <v>1511.9747199999995</v>
      </c>
      <c r="M8" s="9">
        <v>1790.5853423778228</v>
      </c>
      <c r="N8" s="10">
        <v>1672.0952171081944</v>
      </c>
      <c r="O8" s="10">
        <v>1917.101694119676</v>
      </c>
      <c r="P8" s="10">
        <v>2182.2206604058879</v>
      </c>
      <c r="Q8" s="10">
        <v>1819.722151379704</v>
      </c>
      <c r="R8" s="10">
        <v>1965.7320788696359</v>
      </c>
      <c r="S8" s="10">
        <v>2243.5937582856341</v>
      </c>
      <c r="T8" s="10">
        <v>2416.0907448607732</v>
      </c>
    </row>
    <row r="9" spans="1:25" ht="15" customHeight="1" x14ac:dyDescent="0.2">
      <c r="A9" s="11" t="s">
        <v>5</v>
      </c>
      <c r="B9" s="9">
        <v>700.16266999999982</v>
      </c>
      <c r="C9" s="9">
        <v>778.91356000000007</v>
      </c>
      <c r="D9" s="9">
        <v>799.55337999999972</v>
      </c>
      <c r="E9" s="9">
        <v>1165.9550400000001</v>
      </c>
      <c r="F9" s="9">
        <v>991.14623999999992</v>
      </c>
      <c r="G9" s="9">
        <v>1611.8016499999999</v>
      </c>
      <c r="H9" s="9">
        <v>2228.3592499999995</v>
      </c>
      <c r="I9" s="9">
        <v>2438.7744299999981</v>
      </c>
      <c r="J9" s="9">
        <v>2279.9536899999994</v>
      </c>
      <c r="K9" s="9">
        <v>2680.96983</v>
      </c>
      <c r="L9" s="9">
        <v>2666.7159999999985</v>
      </c>
      <c r="M9" s="9">
        <v>2458.3642409768481</v>
      </c>
      <c r="N9" s="10">
        <v>2535.4071223947112</v>
      </c>
      <c r="O9" s="10">
        <v>2926.4203680524597</v>
      </c>
      <c r="P9" s="10">
        <v>3550.7500049559849</v>
      </c>
      <c r="Q9" s="10">
        <v>3448.652527347675</v>
      </c>
      <c r="R9" s="10">
        <v>4364.4486418622582</v>
      </c>
      <c r="S9" s="10">
        <v>4840.608725427388</v>
      </c>
      <c r="T9" s="10">
        <v>4877.715224666752</v>
      </c>
    </row>
    <row r="10" spans="1:25" ht="15" customHeight="1" x14ac:dyDescent="0.2">
      <c r="A10" s="11" t="s">
        <v>6</v>
      </c>
      <c r="B10" s="9">
        <v>68.731380000000016</v>
      </c>
      <c r="C10" s="9">
        <v>63.292000000000002</v>
      </c>
      <c r="D10" s="9">
        <v>66.118439999999993</v>
      </c>
      <c r="E10" s="9">
        <v>48.108000000000011</v>
      </c>
      <c r="F10" s="9">
        <v>77.868070000000017</v>
      </c>
      <c r="G10" s="9">
        <v>98.639120000000005</v>
      </c>
      <c r="H10" s="9">
        <v>115.64800000000002</v>
      </c>
      <c r="I10" s="9">
        <v>181.64895999999999</v>
      </c>
      <c r="J10" s="9">
        <v>105.25444999999999</v>
      </c>
      <c r="K10" s="9">
        <v>142.12800000000001</v>
      </c>
      <c r="L10" s="9">
        <v>177.96408</v>
      </c>
      <c r="M10" s="9">
        <v>168.18299999999999</v>
      </c>
      <c r="N10" s="10">
        <v>194.66969342562425</v>
      </c>
      <c r="O10" s="10">
        <v>213.27699999999999</v>
      </c>
      <c r="P10" s="10">
        <v>287.10771779796897</v>
      </c>
      <c r="Q10" s="10">
        <v>207.75100000000003</v>
      </c>
      <c r="R10" s="10">
        <v>182.043405084483</v>
      </c>
      <c r="S10" s="10">
        <v>261.161</v>
      </c>
      <c r="T10" s="10">
        <v>341.51099999999997</v>
      </c>
    </row>
    <row r="11" spans="1:25" ht="15" customHeight="1" x14ac:dyDescent="0.2">
      <c r="A11" s="11" t="s">
        <v>7</v>
      </c>
      <c r="B11" s="9">
        <v>419.60880999999989</v>
      </c>
      <c r="C11" s="9">
        <v>374.61150000000009</v>
      </c>
      <c r="D11" s="9">
        <v>441.75574999999998</v>
      </c>
      <c r="E11" s="9">
        <v>565.10116000000005</v>
      </c>
      <c r="F11" s="9">
        <v>416.05911000000015</v>
      </c>
      <c r="G11" s="9">
        <v>475.79275999999999</v>
      </c>
      <c r="H11" s="9">
        <v>478.07271000000003</v>
      </c>
      <c r="I11" s="9">
        <v>683.77614999999992</v>
      </c>
      <c r="J11" s="9">
        <v>633.64280999999971</v>
      </c>
      <c r="K11" s="9">
        <v>636.66338999999959</v>
      </c>
      <c r="L11" s="9">
        <v>705.72213999999997</v>
      </c>
      <c r="M11" s="9">
        <v>565.99236030069176</v>
      </c>
      <c r="N11" s="10">
        <v>541.28068397087816</v>
      </c>
      <c r="O11" s="10">
        <v>602.96718869037466</v>
      </c>
      <c r="P11" s="10">
        <v>866.31388027979449</v>
      </c>
      <c r="Q11" s="10">
        <v>856.90246060828713</v>
      </c>
      <c r="R11" s="10">
        <v>916.883262560616</v>
      </c>
      <c r="S11" s="10">
        <v>1007.9400258274665</v>
      </c>
      <c r="T11" s="10">
        <v>1474.7317241734024</v>
      </c>
    </row>
    <row r="12" spans="1:25" ht="15" customHeight="1" x14ac:dyDescent="0.2">
      <c r="A12" s="11" t="s">
        <v>8</v>
      </c>
      <c r="B12" s="9">
        <v>822.97199000000012</v>
      </c>
      <c r="C12" s="9">
        <v>1078.2064299999997</v>
      </c>
      <c r="D12" s="9">
        <v>964.32847000000027</v>
      </c>
      <c r="E12" s="9">
        <v>1171.2044699999999</v>
      </c>
      <c r="F12" s="9">
        <v>920.15868000000034</v>
      </c>
      <c r="G12" s="9">
        <v>898.37051000000008</v>
      </c>
      <c r="H12" s="9">
        <v>951.69916000000001</v>
      </c>
      <c r="I12" s="9">
        <v>1200.0637299999996</v>
      </c>
      <c r="J12" s="9">
        <v>1380.8224899999991</v>
      </c>
      <c r="K12" s="9">
        <v>1676.0307800000005</v>
      </c>
      <c r="L12" s="9">
        <v>1759.464030000001</v>
      </c>
      <c r="M12" s="9">
        <v>2013.7784719056192</v>
      </c>
      <c r="N12" s="10">
        <v>2111.2006361177168</v>
      </c>
      <c r="O12" s="10">
        <v>2409.5615410400751</v>
      </c>
      <c r="P12" s="10">
        <v>2634.5833893220733</v>
      </c>
      <c r="Q12" s="10">
        <v>2514.7194984787234</v>
      </c>
      <c r="R12" s="10">
        <v>2404.9754744831957</v>
      </c>
      <c r="S12" s="10">
        <v>2600.778258062126</v>
      </c>
      <c r="T12" s="10">
        <v>2585.5363410733621</v>
      </c>
    </row>
    <row r="13" spans="1:25" ht="15" customHeight="1" x14ac:dyDescent="0.2">
      <c r="A13" s="11" t="s">
        <v>9</v>
      </c>
      <c r="B13" s="9">
        <v>505.05787000000015</v>
      </c>
      <c r="C13" s="9">
        <v>606.23623000000021</v>
      </c>
      <c r="D13" s="9">
        <v>692.36836000000017</v>
      </c>
      <c r="E13" s="9">
        <v>787.17474999999979</v>
      </c>
      <c r="F13" s="9">
        <v>936.69413000000031</v>
      </c>
      <c r="G13" s="9">
        <v>979.71400999999992</v>
      </c>
      <c r="H13" s="9">
        <v>1060.16417</v>
      </c>
      <c r="I13" s="9">
        <v>1044.9201999999996</v>
      </c>
      <c r="J13" s="9">
        <v>1166.6072199999999</v>
      </c>
      <c r="K13" s="9">
        <v>1049.65515</v>
      </c>
      <c r="L13" s="9">
        <v>1230.14669</v>
      </c>
      <c r="M13" s="9">
        <v>1238.0567898350766</v>
      </c>
      <c r="N13" s="10">
        <v>1416.0596371991537</v>
      </c>
      <c r="O13" s="10">
        <v>1564.8167093262359</v>
      </c>
      <c r="P13" s="10">
        <v>1779.4948429154886</v>
      </c>
      <c r="Q13" s="10">
        <v>1683.7071599172332</v>
      </c>
      <c r="R13" s="10">
        <v>1719.4313334262733</v>
      </c>
      <c r="S13" s="10">
        <v>1892.4489999999998</v>
      </c>
      <c r="T13" s="10">
        <v>2023.4140269882407</v>
      </c>
    </row>
    <row r="14" spans="1:25" ht="15" customHeight="1" x14ac:dyDescent="0.2">
      <c r="A14" s="11" t="s">
        <v>10</v>
      </c>
      <c r="B14" s="9">
        <v>1185.9820099999995</v>
      </c>
      <c r="C14" s="9">
        <v>1434.5585100000005</v>
      </c>
      <c r="D14" s="9">
        <v>1485.6577300000001</v>
      </c>
      <c r="E14" s="9">
        <v>1457.6360199999999</v>
      </c>
      <c r="F14" s="9">
        <v>1292.3037499999996</v>
      </c>
      <c r="G14" s="9">
        <v>1523.9583499999997</v>
      </c>
      <c r="H14" s="9">
        <v>1714.7487399999998</v>
      </c>
      <c r="I14" s="9">
        <v>1900.4016699999993</v>
      </c>
      <c r="J14" s="9">
        <v>1791.6096400000004</v>
      </c>
      <c r="K14" s="9">
        <v>1964.5965300000003</v>
      </c>
      <c r="L14" s="9">
        <v>1893.1868699999998</v>
      </c>
      <c r="M14" s="9">
        <v>2041.3238064371701</v>
      </c>
      <c r="N14" s="10">
        <v>2131.652355830427</v>
      </c>
      <c r="O14" s="10">
        <v>2294.7049354569526</v>
      </c>
      <c r="P14" s="10">
        <v>2258.0310932290581</v>
      </c>
      <c r="Q14" s="10">
        <v>2397.4419174755258</v>
      </c>
      <c r="R14" s="10">
        <v>2747.0210810165372</v>
      </c>
      <c r="S14" s="10">
        <v>2902.9139870925305</v>
      </c>
      <c r="T14" s="10">
        <v>3416.615220115882</v>
      </c>
    </row>
    <row r="15" spans="1:25" ht="15" customHeight="1" x14ac:dyDescent="0.2">
      <c r="A15" s="11" t="s">
        <v>11</v>
      </c>
      <c r="B15" s="9">
        <v>543.7417200000001</v>
      </c>
      <c r="C15" s="9">
        <v>368.46239000000003</v>
      </c>
      <c r="D15" s="9">
        <v>363.03739000000002</v>
      </c>
      <c r="E15" s="9">
        <v>544.07511999999986</v>
      </c>
      <c r="F15" s="9">
        <v>551.10570999999982</v>
      </c>
      <c r="G15" s="9">
        <v>570.82975000000022</v>
      </c>
      <c r="H15" s="9">
        <v>609.3211399999999</v>
      </c>
      <c r="I15" s="9">
        <v>730.1332500000002</v>
      </c>
      <c r="J15" s="9">
        <v>980.28980000000001</v>
      </c>
      <c r="K15" s="9">
        <v>1282.8998000000004</v>
      </c>
      <c r="L15" s="9">
        <v>1284.2560300000002</v>
      </c>
      <c r="M15" s="9">
        <v>1283.7258972436432</v>
      </c>
      <c r="N15" s="10">
        <v>1197.433169619803</v>
      </c>
      <c r="O15" s="10">
        <v>1389.1698954688641</v>
      </c>
      <c r="P15" s="10">
        <v>1399.4119774423357</v>
      </c>
      <c r="Q15" s="10">
        <v>1234.2790951545162</v>
      </c>
      <c r="R15" s="10">
        <v>1271.8686240589484</v>
      </c>
      <c r="S15" s="10">
        <v>1364.088774351882</v>
      </c>
      <c r="T15" s="10">
        <v>1426.5843618646873</v>
      </c>
    </row>
    <row r="16" spans="1:25" ht="15" customHeight="1" x14ac:dyDescent="0.2">
      <c r="A16" s="11" t="s">
        <v>12</v>
      </c>
      <c r="B16" s="9">
        <v>1846.1130000000007</v>
      </c>
      <c r="C16" s="9">
        <v>2154.7578900000003</v>
      </c>
      <c r="D16" s="9">
        <v>2928.226830000001</v>
      </c>
      <c r="E16" s="9">
        <v>3330.2109699999996</v>
      </c>
      <c r="F16" s="9">
        <v>3828.8054499999994</v>
      </c>
      <c r="G16" s="9">
        <v>4022.1428300000011</v>
      </c>
      <c r="H16" s="9">
        <v>4326.7096500000007</v>
      </c>
      <c r="I16" s="9">
        <v>5071.5755899999967</v>
      </c>
      <c r="J16" s="9">
        <v>6161.9092000000037</v>
      </c>
      <c r="K16" s="9">
        <v>8059.2189199999993</v>
      </c>
      <c r="L16" s="9">
        <v>8327.0466200000046</v>
      </c>
      <c r="M16" s="9">
        <v>8517.8571828710865</v>
      </c>
      <c r="N16" s="10">
        <v>8192.6528549048799</v>
      </c>
      <c r="O16" s="10">
        <v>8322.2005056050275</v>
      </c>
      <c r="P16" s="10">
        <v>9483.1840879357842</v>
      </c>
      <c r="Q16" s="10">
        <v>10578.886985633595</v>
      </c>
      <c r="R16" s="10">
        <v>11726.60497431743</v>
      </c>
      <c r="S16" s="10">
        <v>12666.829737460792</v>
      </c>
      <c r="T16" s="10">
        <v>13248.02959345017</v>
      </c>
    </row>
    <row r="17" spans="1:20" ht="15" customHeight="1" x14ac:dyDescent="0.2">
      <c r="A17" s="11" t="s">
        <v>13</v>
      </c>
      <c r="B17" s="9">
        <v>791.88132999999993</v>
      </c>
      <c r="C17" s="9">
        <v>689.78500000000008</v>
      </c>
      <c r="D17" s="9">
        <v>727.32951000000014</v>
      </c>
      <c r="E17" s="9">
        <v>696.28846999999985</v>
      </c>
      <c r="F17" s="9">
        <v>805.39322000000016</v>
      </c>
      <c r="G17" s="9">
        <v>715.04539000000022</v>
      </c>
      <c r="H17" s="9">
        <v>864.79486999999938</v>
      </c>
      <c r="I17" s="9">
        <v>1017.35803</v>
      </c>
      <c r="J17" s="9">
        <v>1103.5339700000002</v>
      </c>
      <c r="K17" s="9">
        <v>1370.9219499999992</v>
      </c>
      <c r="L17" s="9">
        <v>1364.9751400000009</v>
      </c>
      <c r="M17" s="9">
        <v>1381.9069801555806</v>
      </c>
      <c r="N17" s="10">
        <v>1852.7744818261517</v>
      </c>
      <c r="O17" s="10">
        <v>2217.9336592458467</v>
      </c>
      <c r="P17" s="10">
        <v>2556.0713399676629</v>
      </c>
      <c r="Q17" s="10">
        <v>2285.4819050222191</v>
      </c>
      <c r="R17" s="10">
        <v>3139.2484947092053</v>
      </c>
      <c r="S17" s="10">
        <v>3660.7894279669677</v>
      </c>
      <c r="T17" s="10">
        <v>3310.7676511589593</v>
      </c>
    </row>
    <row r="18" spans="1:20" ht="15" customHeight="1" x14ac:dyDescent="0.2">
      <c r="A18" s="11" t="s">
        <v>14</v>
      </c>
      <c r="B18" s="9">
        <v>1246.8123000000003</v>
      </c>
      <c r="C18" s="9">
        <v>1354.2662200000004</v>
      </c>
      <c r="D18" s="9">
        <v>1278.1743499999998</v>
      </c>
      <c r="E18" s="9">
        <v>1171.11598</v>
      </c>
      <c r="F18" s="9">
        <v>1042.2587100000003</v>
      </c>
      <c r="G18" s="9">
        <v>1297.8389500000003</v>
      </c>
      <c r="H18" s="9">
        <v>1436.3338800000006</v>
      </c>
      <c r="I18" s="9">
        <v>1577.7522799999999</v>
      </c>
      <c r="J18" s="9">
        <v>1605.3512699999992</v>
      </c>
      <c r="K18" s="9">
        <v>1803.1439499999994</v>
      </c>
      <c r="L18" s="9">
        <v>1896.1152000000002</v>
      </c>
      <c r="M18" s="9">
        <v>2184.3241247680221</v>
      </c>
      <c r="N18" s="10">
        <v>2802.2393646491041</v>
      </c>
      <c r="O18" s="10">
        <v>2854.7398026948704</v>
      </c>
      <c r="P18" s="10">
        <v>3098.7677705201031</v>
      </c>
      <c r="Q18" s="10">
        <v>2868.2380104046656</v>
      </c>
      <c r="R18" s="10">
        <v>3099.7325357481373</v>
      </c>
      <c r="S18" s="10">
        <v>3497.3310247326867</v>
      </c>
      <c r="T18" s="10">
        <v>4077.3880697274817</v>
      </c>
    </row>
    <row r="19" spans="1:20" ht="15" customHeight="1" x14ac:dyDescent="0.2">
      <c r="A19" s="11" t="s">
        <v>15</v>
      </c>
      <c r="B19" s="9">
        <v>1390.9307399999996</v>
      </c>
      <c r="C19" s="9">
        <v>1412.0183900000002</v>
      </c>
      <c r="D19" s="9">
        <v>1694.7823599999999</v>
      </c>
      <c r="E19" s="9">
        <v>1702.6625800000011</v>
      </c>
      <c r="F19" s="9">
        <v>1986.2373199999988</v>
      </c>
      <c r="G19" s="9">
        <v>2019.0100599999994</v>
      </c>
      <c r="H19" s="9">
        <v>2562.0377200000007</v>
      </c>
      <c r="I19" s="9">
        <v>2200.5182099999993</v>
      </c>
      <c r="J19" s="9">
        <v>2061.9015800000006</v>
      </c>
      <c r="K19" s="9">
        <v>3000.3816800000027</v>
      </c>
      <c r="L19" s="9">
        <v>3088.7306999999964</v>
      </c>
      <c r="M19" s="9">
        <v>3778.7022702045983</v>
      </c>
      <c r="N19" s="10">
        <v>3574.1003837237186</v>
      </c>
      <c r="O19" s="10">
        <v>3661.6479327392963</v>
      </c>
      <c r="P19" s="10">
        <v>3192.2086755557652</v>
      </c>
      <c r="Q19" s="10">
        <v>3732.0823564540874</v>
      </c>
      <c r="R19" s="10">
        <v>3880.1732578726765</v>
      </c>
      <c r="S19" s="10">
        <v>4330.8906148108754</v>
      </c>
      <c r="T19" s="10">
        <v>4330.5279428314188</v>
      </c>
    </row>
    <row r="20" spans="1:20" ht="57" customHeight="1" x14ac:dyDescent="0.2">
      <c r="A20" s="122" t="s">
        <v>214</v>
      </c>
      <c r="B20" s="122"/>
      <c r="C20" s="122"/>
      <c r="D20" s="122"/>
      <c r="E20" s="122"/>
      <c r="F20" s="122"/>
      <c r="G20" s="122"/>
      <c r="H20" s="122"/>
      <c r="I20" s="122"/>
      <c r="J20" s="122"/>
      <c r="K20" s="122"/>
      <c r="L20" s="122"/>
      <c r="M20" s="122"/>
      <c r="N20" s="122"/>
      <c r="O20" s="122"/>
      <c r="P20" s="122"/>
      <c r="Q20" s="122"/>
      <c r="R20" s="122"/>
      <c r="S20" s="122"/>
      <c r="T20" s="122"/>
    </row>
    <row r="22" spans="1:20" x14ac:dyDescent="0.2">
      <c r="A22" s="35" t="s">
        <v>232</v>
      </c>
      <c r="B22" s="35"/>
      <c r="C22" s="35"/>
      <c r="D22" s="35"/>
      <c r="E22" s="35"/>
      <c r="F22" s="35"/>
      <c r="G22" s="35"/>
      <c r="H22" s="35"/>
      <c r="I22" s="35"/>
      <c r="J22" s="35"/>
      <c r="K22" s="35"/>
      <c r="L22" s="35"/>
      <c r="M22" s="35"/>
      <c r="N22" s="35"/>
      <c r="O22" s="37"/>
      <c r="P22" s="37"/>
      <c r="Q22" s="37"/>
      <c r="R22" s="37"/>
      <c r="S22" s="37"/>
      <c r="T22" s="37"/>
    </row>
    <row r="23" spans="1:20" x14ac:dyDescent="0.2">
      <c r="A23" s="1"/>
      <c r="B23" s="2"/>
      <c r="C23" s="2"/>
      <c r="D23" s="2"/>
      <c r="E23" s="2"/>
      <c r="F23" s="2"/>
      <c r="G23" s="2"/>
      <c r="H23" s="2"/>
      <c r="I23" s="2"/>
      <c r="J23" s="2"/>
      <c r="K23" s="2"/>
      <c r="L23" s="2"/>
      <c r="M23" s="2"/>
      <c r="N23" s="2"/>
      <c r="O23" s="37"/>
      <c r="P23" s="37"/>
      <c r="Q23" s="37"/>
      <c r="R23" s="37"/>
      <c r="S23" s="37"/>
      <c r="T23" s="37"/>
    </row>
    <row r="24" spans="1:20" ht="15" thickBot="1" x14ac:dyDescent="0.25">
      <c r="A24" s="3" t="s">
        <v>0</v>
      </c>
      <c r="B24" s="4"/>
      <c r="C24" s="4"/>
      <c r="D24" s="4"/>
      <c r="E24" s="4"/>
      <c r="F24" s="4"/>
      <c r="G24" s="4"/>
      <c r="H24" s="4"/>
      <c r="I24" s="4"/>
      <c r="J24" s="4"/>
      <c r="K24" s="4"/>
      <c r="L24" s="4"/>
      <c r="M24" s="4"/>
      <c r="N24" s="13"/>
      <c r="P24" s="13"/>
      <c r="Q24" s="13"/>
      <c r="R24" s="13"/>
      <c r="S24" s="13"/>
      <c r="T24" s="13" t="s">
        <v>40</v>
      </c>
    </row>
    <row r="25" spans="1:20" ht="18" customHeight="1" thickBot="1" x14ac:dyDescent="0.25">
      <c r="A25" s="34" t="s">
        <v>24</v>
      </c>
      <c r="B25" s="41">
        <v>2005</v>
      </c>
      <c r="C25" s="41">
        <v>2006</v>
      </c>
      <c r="D25" s="41">
        <v>2007</v>
      </c>
      <c r="E25" s="41">
        <v>2008</v>
      </c>
      <c r="F25" s="41">
        <v>2009</v>
      </c>
      <c r="G25" s="41">
        <v>2010</v>
      </c>
      <c r="H25" s="41">
        <v>2011</v>
      </c>
      <c r="I25" s="41">
        <v>2012</v>
      </c>
      <c r="J25" s="41">
        <v>2013</v>
      </c>
      <c r="K25" s="41">
        <v>2014</v>
      </c>
      <c r="L25" s="41">
        <v>2015</v>
      </c>
      <c r="M25" s="41">
        <v>2016</v>
      </c>
      <c r="N25" s="42">
        <v>2017</v>
      </c>
      <c r="O25" s="42">
        <v>2018</v>
      </c>
      <c r="P25" s="42">
        <v>2019</v>
      </c>
      <c r="Q25" s="42">
        <v>2020</v>
      </c>
      <c r="R25" s="42">
        <v>2021</v>
      </c>
      <c r="S25" s="42">
        <v>2022</v>
      </c>
      <c r="T25" s="42">
        <v>2023</v>
      </c>
    </row>
    <row r="26" spans="1:20" ht="22.5" x14ac:dyDescent="0.2">
      <c r="A26" s="5" t="s">
        <v>1</v>
      </c>
      <c r="B26" s="28">
        <f t="shared" ref="B26:T26" si="0">B5/B$5*100</f>
        <v>100</v>
      </c>
      <c r="C26" s="28">
        <f t="shared" si="0"/>
        <v>100</v>
      </c>
      <c r="D26" s="28">
        <f t="shared" si="0"/>
        <v>100</v>
      </c>
      <c r="E26" s="28">
        <f t="shared" si="0"/>
        <v>100</v>
      </c>
      <c r="F26" s="28">
        <f t="shared" si="0"/>
        <v>100</v>
      </c>
      <c r="G26" s="28">
        <f t="shared" si="0"/>
        <v>100</v>
      </c>
      <c r="H26" s="28">
        <f t="shared" si="0"/>
        <v>100</v>
      </c>
      <c r="I26" s="28">
        <f t="shared" si="0"/>
        <v>100</v>
      </c>
      <c r="J26" s="28">
        <f t="shared" si="0"/>
        <v>100</v>
      </c>
      <c r="K26" s="28">
        <f t="shared" si="0"/>
        <v>100</v>
      </c>
      <c r="L26" s="28">
        <f t="shared" si="0"/>
        <v>100</v>
      </c>
      <c r="M26" s="28">
        <f t="shared" si="0"/>
        <v>100</v>
      </c>
      <c r="N26" s="29">
        <f t="shared" si="0"/>
        <v>100</v>
      </c>
      <c r="O26" s="29">
        <f t="shared" si="0"/>
        <v>100</v>
      </c>
      <c r="P26" s="29">
        <f t="shared" si="0"/>
        <v>100</v>
      </c>
      <c r="Q26" s="29">
        <f t="shared" si="0"/>
        <v>100</v>
      </c>
      <c r="R26" s="29">
        <f t="shared" si="0"/>
        <v>100</v>
      </c>
      <c r="S26" s="29">
        <f t="shared" si="0"/>
        <v>100</v>
      </c>
      <c r="T26" s="29">
        <f t="shared" si="0"/>
        <v>100</v>
      </c>
    </row>
    <row r="27" spans="1:20" x14ac:dyDescent="0.2">
      <c r="A27" s="8" t="s">
        <v>2</v>
      </c>
      <c r="B27" s="30">
        <f t="shared" ref="B27:T27" si="1">B6/B$5*100</f>
        <v>29.961456070399727</v>
      </c>
      <c r="C27" s="30">
        <f t="shared" si="1"/>
        <v>32.186990990169875</v>
      </c>
      <c r="D27" s="30">
        <f t="shared" si="1"/>
        <v>34.520744114864385</v>
      </c>
      <c r="E27" s="30">
        <f t="shared" si="1"/>
        <v>32.122942354058139</v>
      </c>
      <c r="F27" s="30">
        <f t="shared" si="1"/>
        <v>27.877089659009858</v>
      </c>
      <c r="G27" s="30">
        <f t="shared" si="1"/>
        <v>27.339496066258885</v>
      </c>
      <c r="H27" s="30">
        <f t="shared" si="1"/>
        <v>26.278382171150032</v>
      </c>
      <c r="I27" s="30">
        <f t="shared" si="1"/>
        <v>27.668284402214844</v>
      </c>
      <c r="J27" s="30">
        <f t="shared" si="1"/>
        <v>25.836030895874408</v>
      </c>
      <c r="K27" s="30">
        <f t="shared" si="1"/>
        <v>25.208000771791149</v>
      </c>
      <c r="L27" s="30">
        <f t="shared" si="1"/>
        <v>26.672434104334759</v>
      </c>
      <c r="M27" s="30">
        <f t="shared" si="1"/>
        <v>26.121812693559011</v>
      </c>
      <c r="N27" s="31">
        <f t="shared" si="1"/>
        <v>29.04423223165497</v>
      </c>
      <c r="O27" s="31">
        <f t="shared" si="1"/>
        <v>29.192718498903179</v>
      </c>
      <c r="P27" s="31">
        <f t="shared" si="1"/>
        <v>29.371698432379574</v>
      </c>
      <c r="Q27" s="31">
        <f t="shared" si="1"/>
        <v>33.654247684918829</v>
      </c>
      <c r="R27" s="31">
        <f t="shared" si="1"/>
        <v>33.281776770645415</v>
      </c>
      <c r="S27" s="31">
        <f t="shared" si="1"/>
        <v>33.915228786057554</v>
      </c>
      <c r="T27" s="31">
        <f t="shared" si="1"/>
        <v>35.4263928848262</v>
      </c>
    </row>
    <row r="28" spans="1:20" x14ac:dyDescent="0.2">
      <c r="A28" s="11" t="s">
        <v>3</v>
      </c>
      <c r="B28" s="30">
        <f t="shared" ref="B28:T28" si="2">B7/B$5*100</f>
        <v>17.374149678969012</v>
      </c>
      <c r="C28" s="30">
        <f t="shared" si="2"/>
        <v>17.878735017344972</v>
      </c>
      <c r="D28" s="30">
        <f t="shared" si="2"/>
        <v>18.658503096832586</v>
      </c>
      <c r="E28" s="30">
        <f t="shared" si="2"/>
        <v>15.629616514165248</v>
      </c>
      <c r="F28" s="30">
        <f t="shared" si="2"/>
        <v>16.325397499158665</v>
      </c>
      <c r="G28" s="30">
        <f t="shared" si="2"/>
        <v>16.055447759776495</v>
      </c>
      <c r="H28" s="30">
        <f t="shared" si="2"/>
        <v>15.333372354094232</v>
      </c>
      <c r="I28" s="30">
        <f t="shared" si="2"/>
        <v>14.599866934046471</v>
      </c>
      <c r="J28" s="30">
        <f t="shared" si="2"/>
        <v>19.60934328368759</v>
      </c>
      <c r="K28" s="30">
        <f t="shared" si="2"/>
        <v>16.921670394342367</v>
      </c>
      <c r="L28" s="30">
        <f t="shared" si="2"/>
        <v>16.52414260320392</v>
      </c>
      <c r="M28" s="30">
        <f t="shared" si="2"/>
        <v>17.004225927712589</v>
      </c>
      <c r="N28" s="31">
        <f t="shared" si="2"/>
        <v>18.537084159394229</v>
      </c>
      <c r="O28" s="31">
        <f t="shared" si="2"/>
        <v>20.137971489001284</v>
      </c>
      <c r="P28" s="31">
        <f t="shared" si="2"/>
        <v>19.206652145713058</v>
      </c>
      <c r="Q28" s="31">
        <f t="shared" si="2"/>
        <v>15.460882429451708</v>
      </c>
      <c r="R28" s="31">
        <f t="shared" si="2"/>
        <v>15.343194070747817</v>
      </c>
      <c r="S28" s="31">
        <f t="shared" si="2"/>
        <v>15.585992523317666</v>
      </c>
      <c r="T28" s="31">
        <f t="shared" si="2"/>
        <v>14.875524100763446</v>
      </c>
    </row>
    <row r="29" spans="1:20" x14ac:dyDescent="0.2">
      <c r="A29" s="11" t="s">
        <v>4</v>
      </c>
      <c r="B29" s="30">
        <f t="shared" ref="B29:T29" si="3">B8/B$5*100</f>
        <v>4.5153398878262534</v>
      </c>
      <c r="C29" s="30">
        <f t="shared" si="3"/>
        <v>4.240899559519689</v>
      </c>
      <c r="D29" s="30">
        <f t="shared" si="3"/>
        <v>3.3159782567913449</v>
      </c>
      <c r="E29" s="30">
        <f t="shared" si="3"/>
        <v>3.5107509190840038</v>
      </c>
      <c r="F29" s="30">
        <f t="shared" si="3"/>
        <v>3.6902050174129708</v>
      </c>
      <c r="G29" s="30">
        <f t="shared" si="3"/>
        <v>3.4862219765401763</v>
      </c>
      <c r="H29" s="30">
        <f t="shared" si="3"/>
        <v>3.6948691474357984</v>
      </c>
      <c r="I29" s="30">
        <f t="shared" si="3"/>
        <v>3.8029799845612224</v>
      </c>
      <c r="J29" s="30">
        <f t="shared" si="3"/>
        <v>3.6166552404582886</v>
      </c>
      <c r="K29" s="30">
        <f t="shared" si="3"/>
        <v>3.1656302848260354</v>
      </c>
      <c r="L29" s="30">
        <f t="shared" si="3"/>
        <v>3.3152301150210657</v>
      </c>
      <c r="M29" s="30">
        <f t="shared" si="3"/>
        <v>3.7136134848802147</v>
      </c>
      <c r="N29" s="31">
        <f t="shared" si="3"/>
        <v>3.1057465552953514</v>
      </c>
      <c r="O29" s="31">
        <f t="shared" si="3"/>
        <v>3.1980143937226231</v>
      </c>
      <c r="P29" s="31">
        <f t="shared" si="3"/>
        <v>3.370971385648013</v>
      </c>
      <c r="Q29" s="31">
        <f t="shared" si="3"/>
        <v>2.7535594279938</v>
      </c>
      <c r="R29" s="31">
        <f t="shared" si="3"/>
        <v>2.6989444251254135</v>
      </c>
      <c r="S29" s="31">
        <f t="shared" si="3"/>
        <v>2.745346797708565</v>
      </c>
      <c r="T29" s="31">
        <f t="shared" si="3"/>
        <v>2.7585132079978743</v>
      </c>
    </row>
    <row r="30" spans="1:20" x14ac:dyDescent="0.2">
      <c r="A30" s="11" t="s">
        <v>5</v>
      </c>
      <c r="B30" s="30">
        <f t="shared" ref="B30:T30" si="4">B9/B$5*100</f>
        <v>3.540452881814272</v>
      </c>
      <c r="C30" s="30">
        <f t="shared" si="4"/>
        <v>3.450394172697639</v>
      </c>
      <c r="D30" s="30">
        <f t="shared" si="4"/>
        <v>3.040239352364885</v>
      </c>
      <c r="E30" s="30">
        <f t="shared" si="4"/>
        <v>4.495798346707816</v>
      </c>
      <c r="F30" s="30">
        <f t="shared" si="4"/>
        <v>4.0197571658059381</v>
      </c>
      <c r="G30" s="30">
        <f t="shared" si="4"/>
        <v>6.0237923671382188</v>
      </c>
      <c r="H30" s="30">
        <f t="shared" si="4"/>
        <v>7.4551820660582901</v>
      </c>
      <c r="I30" s="30">
        <f t="shared" si="4"/>
        <v>7.2876883010721523</v>
      </c>
      <c r="J30" s="30">
        <f t="shared" si="4"/>
        <v>6.026514480283848</v>
      </c>
      <c r="K30" s="30">
        <f t="shared" si="4"/>
        <v>6.1969858164376728</v>
      </c>
      <c r="L30" s="30">
        <f t="shared" si="4"/>
        <v>5.847172624293953</v>
      </c>
      <c r="M30" s="30">
        <f t="shared" si="4"/>
        <v>5.0985643520992152</v>
      </c>
      <c r="N30" s="31">
        <f t="shared" si="4"/>
        <v>4.7092604871311927</v>
      </c>
      <c r="O30" s="31">
        <f t="shared" si="4"/>
        <v>4.8817099728307891</v>
      </c>
      <c r="P30" s="31">
        <f t="shared" si="4"/>
        <v>5.4849983237120812</v>
      </c>
      <c r="Q30" s="31">
        <f t="shared" si="4"/>
        <v>5.218417368471866</v>
      </c>
      <c r="R30" s="31">
        <f t="shared" si="4"/>
        <v>5.9923752872130418</v>
      </c>
      <c r="S30" s="31">
        <f t="shared" si="4"/>
        <v>5.9231532509997127</v>
      </c>
      <c r="T30" s="31">
        <f t="shared" si="4"/>
        <v>5.5690134572618915</v>
      </c>
    </row>
    <row r="31" spans="1:20" x14ac:dyDescent="0.2">
      <c r="A31" s="11" t="s">
        <v>6</v>
      </c>
      <c r="B31" s="30">
        <f t="shared" ref="B31:T31" si="5">B10/B$5*100</f>
        <v>0.34754810963011201</v>
      </c>
      <c r="C31" s="30">
        <f t="shared" si="5"/>
        <v>0.28036788572326171</v>
      </c>
      <c r="D31" s="30">
        <f t="shared" si="5"/>
        <v>0.25141021004123143</v>
      </c>
      <c r="E31" s="30">
        <f t="shared" si="5"/>
        <v>0.18549931982233178</v>
      </c>
      <c r="F31" s="30">
        <f t="shared" si="5"/>
        <v>0.31580681007272798</v>
      </c>
      <c r="G31" s="30">
        <f t="shared" si="5"/>
        <v>0.36864435407249457</v>
      </c>
      <c r="H31" s="30">
        <f t="shared" si="5"/>
        <v>0.38691108517421929</v>
      </c>
      <c r="I31" s="30">
        <f t="shared" si="5"/>
        <v>0.54281403987572729</v>
      </c>
      <c r="J31" s="30">
        <f t="shared" si="5"/>
        <v>0.27821506630659343</v>
      </c>
      <c r="K31" s="30">
        <f t="shared" si="5"/>
        <v>0.3285248458460473</v>
      </c>
      <c r="L31" s="30">
        <f t="shared" si="5"/>
        <v>0.3902127923197144</v>
      </c>
      <c r="M31" s="30">
        <f t="shared" si="5"/>
        <v>0.34880585803199449</v>
      </c>
      <c r="N31" s="31">
        <f t="shared" si="5"/>
        <v>0.36157912754672616</v>
      </c>
      <c r="O31" s="31">
        <f t="shared" si="5"/>
        <v>0.35577816134745005</v>
      </c>
      <c r="P31" s="31">
        <f t="shared" si="5"/>
        <v>0.44350780782894977</v>
      </c>
      <c r="Q31" s="31">
        <f t="shared" si="5"/>
        <v>0.31436377487157097</v>
      </c>
      <c r="R31" s="31">
        <f t="shared" si="5"/>
        <v>0.24994506553819973</v>
      </c>
      <c r="S31" s="31">
        <f t="shared" si="5"/>
        <v>0.31956654915291821</v>
      </c>
      <c r="T31" s="31">
        <f t="shared" si="5"/>
        <v>0.38991192950033343</v>
      </c>
    </row>
    <row r="32" spans="1:20" x14ac:dyDescent="0.2">
      <c r="A32" s="11" t="s">
        <v>7</v>
      </c>
      <c r="B32" s="30">
        <f t="shared" ref="B32:T32" si="6">B11/B$5*100</f>
        <v>2.1218000962535712</v>
      </c>
      <c r="C32" s="30">
        <f t="shared" si="6"/>
        <v>1.6594361723854465</v>
      </c>
      <c r="D32" s="30">
        <f t="shared" si="6"/>
        <v>1.6797417769448546</v>
      </c>
      <c r="E32" s="30">
        <f t="shared" si="6"/>
        <v>2.1789698347636706</v>
      </c>
      <c r="F32" s="30">
        <f t="shared" si="6"/>
        <v>1.687396391496518</v>
      </c>
      <c r="G32" s="30">
        <f t="shared" si="6"/>
        <v>1.7781820709934295</v>
      </c>
      <c r="H32" s="30">
        <f t="shared" si="6"/>
        <v>1.5994364884674168</v>
      </c>
      <c r="I32" s="30">
        <f t="shared" si="6"/>
        <v>2.0432998589816935</v>
      </c>
      <c r="J32" s="30">
        <f t="shared" si="6"/>
        <v>1.6748838305539206</v>
      </c>
      <c r="K32" s="30">
        <f t="shared" si="6"/>
        <v>1.4716293907996436</v>
      </c>
      <c r="L32" s="30">
        <f t="shared" si="6"/>
        <v>1.5474010645926102</v>
      </c>
      <c r="M32" s="30">
        <f t="shared" si="6"/>
        <v>1.1738490267995967</v>
      </c>
      <c r="N32" s="31">
        <f t="shared" si="6"/>
        <v>1.0053737385827897</v>
      </c>
      <c r="O32" s="31">
        <f t="shared" si="6"/>
        <v>1.0058400940800107</v>
      </c>
      <c r="P32" s="31">
        <f t="shared" si="6"/>
        <v>1.3382328168727509</v>
      </c>
      <c r="Q32" s="31">
        <f t="shared" si="6"/>
        <v>1.2966440219953634</v>
      </c>
      <c r="R32" s="31">
        <f t="shared" si="6"/>
        <v>1.2588780518867893</v>
      </c>
      <c r="S32" s="31">
        <f t="shared" si="6"/>
        <v>1.2333538154884793</v>
      </c>
      <c r="T32" s="31">
        <f t="shared" si="6"/>
        <v>1.683739299957556</v>
      </c>
    </row>
    <row r="33" spans="1:42" x14ac:dyDescent="0.2">
      <c r="A33" s="11" t="s">
        <v>8</v>
      </c>
      <c r="B33" s="30">
        <f t="shared" ref="B33:T33" si="7">B12/B$5*100</f>
        <v>4.1614523002889134</v>
      </c>
      <c r="C33" s="30">
        <f t="shared" si="7"/>
        <v>4.7761874668572002</v>
      </c>
      <c r="D33" s="30">
        <f t="shared" si="7"/>
        <v>3.6667837775882108</v>
      </c>
      <c r="E33" s="30">
        <f t="shared" si="7"/>
        <v>4.5160395892133227</v>
      </c>
      <c r="F33" s="30">
        <f t="shared" si="7"/>
        <v>3.7318553996719341</v>
      </c>
      <c r="G33" s="30">
        <f t="shared" si="7"/>
        <v>3.3574834850181907</v>
      </c>
      <c r="H33" s="30">
        <f t="shared" si="7"/>
        <v>3.1839976026822154</v>
      </c>
      <c r="I33" s="30">
        <f t="shared" si="7"/>
        <v>3.5861005831777621</v>
      </c>
      <c r="J33" s="30">
        <f t="shared" si="7"/>
        <v>3.6498753317601795</v>
      </c>
      <c r="K33" s="30">
        <f t="shared" si="7"/>
        <v>3.8740976699364693</v>
      </c>
      <c r="L33" s="30">
        <f t="shared" si="7"/>
        <v>3.8578873452013358</v>
      </c>
      <c r="M33" s="30">
        <f t="shared" si="7"/>
        <v>4.1765084924124212</v>
      </c>
      <c r="N33" s="31">
        <f t="shared" si="7"/>
        <v>3.9213401462266644</v>
      </c>
      <c r="O33" s="31">
        <f t="shared" si="7"/>
        <v>4.0195115963032411</v>
      </c>
      <c r="P33" s="31">
        <f t="shared" si="7"/>
        <v>4.069755813262443</v>
      </c>
      <c r="Q33" s="31">
        <f t="shared" si="7"/>
        <v>3.8052125587117036</v>
      </c>
      <c r="R33" s="31">
        <f t="shared" si="7"/>
        <v>3.3020243293543126</v>
      </c>
      <c r="S33" s="31">
        <f t="shared" si="7"/>
        <v>3.1824113594328836</v>
      </c>
      <c r="T33" s="31">
        <f t="shared" si="7"/>
        <v>2.9519736217607835</v>
      </c>
    </row>
    <row r="34" spans="1:42" x14ac:dyDescent="0.2">
      <c r="A34" s="11" t="s">
        <v>9</v>
      </c>
      <c r="B34" s="30">
        <f t="shared" ref="B34:T34" si="8">B13/B$5*100</f>
        <v>2.5538830730928272</v>
      </c>
      <c r="C34" s="30">
        <f t="shared" si="8"/>
        <v>2.6854763643737134</v>
      </c>
      <c r="D34" s="30">
        <f t="shared" si="8"/>
        <v>2.632676675576481</v>
      </c>
      <c r="E34" s="30">
        <f t="shared" si="8"/>
        <v>3.0352619253827635</v>
      </c>
      <c r="F34" s="30">
        <f t="shared" si="8"/>
        <v>3.798917646336287</v>
      </c>
      <c r="G34" s="30">
        <f t="shared" si="8"/>
        <v>3.6614888534308032</v>
      </c>
      <c r="H34" s="30">
        <f t="shared" si="8"/>
        <v>3.5468773301529248</v>
      </c>
      <c r="I34" s="30">
        <f t="shared" si="8"/>
        <v>3.1224916185028135</v>
      </c>
      <c r="J34" s="30">
        <f t="shared" si="8"/>
        <v>3.083648292932514</v>
      </c>
      <c r="K34" s="30">
        <f t="shared" si="8"/>
        <v>2.4262481449486355</v>
      </c>
      <c r="L34" s="30">
        <f t="shared" si="8"/>
        <v>2.6972801189304838</v>
      </c>
      <c r="M34" s="30">
        <f t="shared" si="8"/>
        <v>2.5676879403433199</v>
      </c>
      <c r="N34" s="31">
        <f t="shared" si="8"/>
        <v>2.6301865439995966</v>
      </c>
      <c r="O34" s="31">
        <f t="shared" si="8"/>
        <v>2.6103499753365593</v>
      </c>
      <c r="P34" s="31">
        <f t="shared" si="8"/>
        <v>2.7488632589797715</v>
      </c>
      <c r="Q34" s="31">
        <f t="shared" si="8"/>
        <v>2.5477448415163977</v>
      </c>
      <c r="R34" s="31">
        <f t="shared" si="8"/>
        <v>2.360774218226795</v>
      </c>
      <c r="S34" s="31">
        <f t="shared" si="8"/>
        <v>2.3156726937708574</v>
      </c>
      <c r="T34" s="31">
        <f t="shared" si="8"/>
        <v>2.3101840568562206</v>
      </c>
    </row>
    <row r="35" spans="1:42" x14ac:dyDescent="0.2">
      <c r="A35" s="11" t="s">
        <v>10</v>
      </c>
      <c r="B35" s="30">
        <f t="shared" ref="B35:T35" si="9">B14/B$5*100</f>
        <v>5.9970541204151626</v>
      </c>
      <c r="C35" s="30">
        <f t="shared" si="9"/>
        <v>6.3547389305917452</v>
      </c>
      <c r="D35" s="30">
        <f t="shared" si="9"/>
        <v>5.6490976185868753</v>
      </c>
      <c r="E35" s="30">
        <f t="shared" si="9"/>
        <v>5.6204891132146573</v>
      </c>
      <c r="F35" s="30">
        <f t="shared" si="9"/>
        <v>5.241151153900744</v>
      </c>
      <c r="G35" s="30">
        <f t="shared" si="9"/>
        <v>5.6954952717454734</v>
      </c>
      <c r="H35" s="30">
        <f t="shared" si="9"/>
        <v>5.7368505792968749</v>
      </c>
      <c r="I35" s="30">
        <f t="shared" si="9"/>
        <v>5.6788913510943226</v>
      </c>
      <c r="J35" s="30">
        <f t="shared" si="9"/>
        <v>4.7356933107163846</v>
      </c>
      <c r="K35" s="30">
        <f t="shared" si="9"/>
        <v>4.5411092266684214</v>
      </c>
      <c r="L35" s="30">
        <f t="shared" si="9"/>
        <v>4.1510946193508271</v>
      </c>
      <c r="M35" s="30">
        <f t="shared" si="9"/>
        <v>4.2336365852996689</v>
      </c>
      <c r="N35" s="31">
        <f t="shared" si="9"/>
        <v>3.9593271324925938</v>
      </c>
      <c r="O35" s="31">
        <f t="shared" si="9"/>
        <v>3.8279134776454735</v>
      </c>
      <c r="P35" s="31">
        <f t="shared" si="9"/>
        <v>3.4880790661027317</v>
      </c>
      <c r="Q35" s="31">
        <f t="shared" si="9"/>
        <v>3.6277509673259982</v>
      </c>
      <c r="R35" s="31">
        <f t="shared" si="9"/>
        <v>3.7716519519663692</v>
      </c>
      <c r="S35" s="31">
        <f t="shared" si="9"/>
        <v>3.5521161480577073</v>
      </c>
      <c r="T35" s="31">
        <f t="shared" si="9"/>
        <v>3.900837843687583</v>
      </c>
    </row>
    <row r="36" spans="1:42" x14ac:dyDescent="0.2">
      <c r="A36" s="11" t="s">
        <v>11</v>
      </c>
      <c r="B36" s="30">
        <f t="shared" ref="B36:T36" si="10">B15/B$5*100</f>
        <v>2.7494923994400469</v>
      </c>
      <c r="C36" s="30">
        <f t="shared" si="10"/>
        <v>1.6321971379137947</v>
      </c>
      <c r="D36" s="30">
        <f t="shared" si="10"/>
        <v>1.3804213540537327</v>
      </c>
      <c r="E36" s="30">
        <f t="shared" si="10"/>
        <v>2.0978956658404733</v>
      </c>
      <c r="F36" s="30">
        <f t="shared" si="10"/>
        <v>2.2351001673467161</v>
      </c>
      <c r="G36" s="30">
        <f t="shared" si="10"/>
        <v>2.1333641710724263</v>
      </c>
      <c r="H36" s="30">
        <f t="shared" si="10"/>
        <v>2.0385402557501409</v>
      </c>
      <c r="I36" s="30">
        <f t="shared" si="10"/>
        <v>2.1818268548308484</v>
      </c>
      <c r="J36" s="30">
        <f t="shared" si="10"/>
        <v>2.5911625751374623</v>
      </c>
      <c r="K36" s="30">
        <f t="shared" si="10"/>
        <v>2.9653865461480144</v>
      </c>
      <c r="L36" s="30">
        <f t="shared" si="10"/>
        <v>2.8159229183761747</v>
      </c>
      <c r="M36" s="30">
        <f t="shared" si="10"/>
        <v>2.6624041256605064</v>
      </c>
      <c r="N36" s="31">
        <f t="shared" si="10"/>
        <v>2.2241101485684478</v>
      </c>
      <c r="O36" s="31">
        <f t="shared" si="10"/>
        <v>2.3173446326099008</v>
      </c>
      <c r="P36" s="31">
        <f t="shared" si="10"/>
        <v>2.161732687387258</v>
      </c>
      <c r="Q36" s="31">
        <f t="shared" si="10"/>
        <v>1.8676811933412623</v>
      </c>
      <c r="R36" s="31">
        <f t="shared" si="10"/>
        <v>1.7462719204184491</v>
      </c>
      <c r="S36" s="31">
        <f t="shared" si="10"/>
        <v>1.6691509925213361</v>
      </c>
      <c r="T36" s="31">
        <f t="shared" si="10"/>
        <v>1.6287682128237808</v>
      </c>
    </row>
    <row r="37" spans="1:42" x14ac:dyDescent="0.2">
      <c r="A37" s="11" t="s">
        <v>12</v>
      </c>
      <c r="B37" s="30">
        <f t="shared" ref="B37:T37" si="11">B16/B$5*100</f>
        <v>9.3350822188289406</v>
      </c>
      <c r="C37" s="30">
        <f t="shared" si="11"/>
        <v>9.5450438264680617</v>
      </c>
      <c r="D37" s="30">
        <f t="shared" si="11"/>
        <v>11.134354083046571</v>
      </c>
      <c r="E37" s="30">
        <f t="shared" si="11"/>
        <v>12.840938509184907</v>
      </c>
      <c r="F37" s="30">
        <f t="shared" si="11"/>
        <v>15.528352449901165</v>
      </c>
      <c r="G37" s="30">
        <f t="shared" si="11"/>
        <v>15.031969522362584</v>
      </c>
      <c r="H37" s="30">
        <f t="shared" si="11"/>
        <v>14.475407494425035</v>
      </c>
      <c r="I37" s="30">
        <f t="shared" si="11"/>
        <v>15.155178617829817</v>
      </c>
      <c r="J37" s="30">
        <f t="shared" si="11"/>
        <v>16.287539164882901</v>
      </c>
      <c r="K37" s="30">
        <f t="shared" si="11"/>
        <v>18.628656234749997</v>
      </c>
      <c r="L37" s="30">
        <f t="shared" si="11"/>
        <v>18.258291860731905</v>
      </c>
      <c r="M37" s="30">
        <f t="shared" si="11"/>
        <v>17.665747924970638</v>
      </c>
      <c r="N37" s="31">
        <f t="shared" si="11"/>
        <v>15.217018219127565</v>
      </c>
      <c r="O37" s="31">
        <f t="shared" si="11"/>
        <v>13.882683994284314</v>
      </c>
      <c r="P37" s="31">
        <f t="shared" si="11"/>
        <v>14.649087869655764</v>
      </c>
      <c r="Q37" s="31">
        <f t="shared" si="11"/>
        <v>16.007715229979691</v>
      </c>
      <c r="R37" s="31">
        <f t="shared" si="11"/>
        <v>16.100594511985328</v>
      </c>
      <c r="S37" s="31">
        <f t="shared" si="11"/>
        <v>15.499615439931347</v>
      </c>
      <c r="T37" s="31">
        <f t="shared" si="11"/>
        <v>15.125617566812414</v>
      </c>
    </row>
    <row r="38" spans="1:42" x14ac:dyDescent="0.2">
      <c r="A38" s="11" t="s">
        <v>13</v>
      </c>
      <c r="B38" s="30">
        <f t="shared" ref="B38:T38" si="12">B17/B$5*100</f>
        <v>4.0042388104658864</v>
      </c>
      <c r="C38" s="30">
        <f t="shared" si="12"/>
        <v>3.0555767246037431</v>
      </c>
      <c r="D38" s="30">
        <f t="shared" si="12"/>
        <v>2.7656137210479561</v>
      </c>
      <c r="E38" s="30">
        <f t="shared" si="12"/>
        <v>2.684814117924919</v>
      </c>
      <c r="F38" s="30">
        <f t="shared" si="12"/>
        <v>3.2664051345102405</v>
      </c>
      <c r="G38" s="30">
        <f t="shared" si="12"/>
        <v>2.6723418247148292</v>
      </c>
      <c r="H38" s="30">
        <f t="shared" si="12"/>
        <v>2.8932512590342898</v>
      </c>
      <c r="I38" s="30">
        <f t="shared" si="12"/>
        <v>3.0401287310662912</v>
      </c>
      <c r="J38" s="30">
        <f t="shared" si="12"/>
        <v>2.916929181000218</v>
      </c>
      <c r="K38" s="30">
        <f t="shared" si="12"/>
        <v>3.1688472524112927</v>
      </c>
      <c r="L38" s="30">
        <f t="shared" si="12"/>
        <v>2.9929116079289342</v>
      </c>
      <c r="M38" s="30">
        <f t="shared" si="12"/>
        <v>2.8660283734596819</v>
      </c>
      <c r="N38" s="31">
        <f t="shared" si="12"/>
        <v>3.4413398865062157</v>
      </c>
      <c r="O38" s="31">
        <f t="shared" si="12"/>
        <v>3.6998474250721323</v>
      </c>
      <c r="P38" s="31">
        <f t="shared" si="12"/>
        <v>3.9484748279779041</v>
      </c>
      <c r="Q38" s="31">
        <f t="shared" si="12"/>
        <v>3.458335791709565</v>
      </c>
      <c r="R38" s="31">
        <f t="shared" si="12"/>
        <v>4.3101790498076564</v>
      </c>
      <c r="S38" s="31">
        <f t="shared" si="12"/>
        <v>4.4794814105892122</v>
      </c>
      <c r="T38" s="31">
        <f t="shared" si="12"/>
        <v>3.7799889402996589</v>
      </c>
    </row>
    <row r="39" spans="1:42" x14ac:dyDescent="0.2">
      <c r="A39" s="11" t="s">
        <v>14</v>
      </c>
      <c r="B39" s="30">
        <f t="shared" ref="B39:T39" si="13">B18/B$5*100</f>
        <v>6.30464946184075</v>
      </c>
      <c r="C39" s="30">
        <f t="shared" si="13"/>
        <v>5.9990639702937765</v>
      </c>
      <c r="D39" s="30">
        <f t="shared" si="13"/>
        <v>4.8601582524151272</v>
      </c>
      <c r="E39" s="30">
        <f t="shared" si="13"/>
        <v>4.515698381206108</v>
      </c>
      <c r="F39" s="30">
        <f t="shared" si="13"/>
        <v>4.2270522240453179</v>
      </c>
      <c r="G39" s="30">
        <f t="shared" si="13"/>
        <v>4.8504183878858065</v>
      </c>
      <c r="H39" s="30">
        <f t="shared" si="13"/>
        <v>4.805387902802444</v>
      </c>
      <c r="I39" s="30">
        <f t="shared" si="13"/>
        <v>4.7147315846451301</v>
      </c>
      <c r="J39" s="30">
        <f t="shared" si="13"/>
        <v>4.2433636775302501</v>
      </c>
      <c r="K39" s="30">
        <f t="shared" si="13"/>
        <v>4.1679161615725446</v>
      </c>
      <c r="L39" s="30">
        <f t="shared" si="13"/>
        <v>4.1575154196951081</v>
      </c>
      <c r="M39" s="30">
        <f t="shared" si="13"/>
        <v>4.5302144126320458</v>
      </c>
      <c r="N39" s="31">
        <f t="shared" si="13"/>
        <v>5.2048741990444025</v>
      </c>
      <c r="O39" s="31">
        <f t="shared" si="13"/>
        <v>4.7621359927613538</v>
      </c>
      <c r="P39" s="31">
        <f t="shared" si="13"/>
        <v>4.7868016625086174</v>
      </c>
      <c r="Q39" s="31">
        <f t="shared" si="13"/>
        <v>4.3401481975101674</v>
      </c>
      <c r="R39" s="31">
        <f t="shared" si="13"/>
        <v>4.2559237531230814</v>
      </c>
      <c r="S39" s="31">
        <f t="shared" si="13"/>
        <v>4.2794674810529285</v>
      </c>
      <c r="T39" s="31">
        <f t="shared" si="13"/>
        <v>4.6552592730221942</v>
      </c>
    </row>
    <row r="40" spans="1:42" x14ac:dyDescent="0.2">
      <c r="A40" s="11" t="s">
        <v>15</v>
      </c>
      <c r="B40" s="30">
        <f t="shared" ref="B40:T40" si="14">B19/B$5*100</f>
        <v>7.0334008907345158</v>
      </c>
      <c r="C40" s="30">
        <f t="shared" si="14"/>
        <v>6.2548917810570686</v>
      </c>
      <c r="D40" s="30">
        <f t="shared" si="14"/>
        <v>6.4442777098457551</v>
      </c>
      <c r="E40" s="30">
        <f t="shared" si="14"/>
        <v>6.5652854094316275</v>
      </c>
      <c r="F40" s="30">
        <f t="shared" si="14"/>
        <v>8.0555132813308941</v>
      </c>
      <c r="G40" s="30">
        <f t="shared" si="14"/>
        <v>7.545653888990171</v>
      </c>
      <c r="H40" s="30">
        <f t="shared" si="14"/>
        <v>8.5715342634760887</v>
      </c>
      <c r="I40" s="30">
        <f t="shared" si="14"/>
        <v>6.5757171381008952</v>
      </c>
      <c r="J40" s="30">
        <f t="shared" si="14"/>
        <v>5.4501456688754732</v>
      </c>
      <c r="K40" s="30">
        <f t="shared" si="14"/>
        <v>6.9352972595217359</v>
      </c>
      <c r="L40" s="30">
        <f t="shared" si="14"/>
        <v>6.7725028060191965</v>
      </c>
      <c r="M40" s="30">
        <f t="shared" si="14"/>
        <v>7.8369008021391018</v>
      </c>
      <c r="N40" s="31">
        <f t="shared" si="14"/>
        <v>6.6385274244292507</v>
      </c>
      <c r="O40" s="31">
        <f t="shared" si="14"/>
        <v>6.1081802961016809</v>
      </c>
      <c r="P40" s="31">
        <f t="shared" si="14"/>
        <v>4.9311439019710939</v>
      </c>
      <c r="Q40" s="31">
        <f t="shared" si="14"/>
        <v>5.6472965122020815</v>
      </c>
      <c r="R40" s="31">
        <f t="shared" si="14"/>
        <v>5.3274665939613453</v>
      </c>
      <c r="S40" s="31">
        <f t="shared" si="14"/>
        <v>5.2994427519188232</v>
      </c>
      <c r="T40" s="31">
        <f t="shared" si="14"/>
        <v>4.9442756044300431</v>
      </c>
    </row>
    <row r="43" spans="1:42" x14ac:dyDescent="0.2">
      <c r="A43" s="35" t="s">
        <v>221</v>
      </c>
      <c r="B43" s="37"/>
      <c r="C43" s="37"/>
      <c r="D43" s="37"/>
      <c r="E43" s="37"/>
      <c r="F43" s="37"/>
      <c r="G43" s="37"/>
      <c r="H43" s="37"/>
      <c r="I43" s="37"/>
      <c r="J43" s="37"/>
      <c r="K43" s="37"/>
      <c r="L43" s="37"/>
      <c r="M43" s="37"/>
      <c r="N43" s="37"/>
      <c r="O43" s="37"/>
      <c r="P43" s="37"/>
      <c r="Q43" s="37"/>
      <c r="R43" s="37"/>
      <c r="S43" s="37"/>
      <c r="T43" s="37"/>
      <c r="U43" s="32"/>
      <c r="V43" s="32"/>
      <c r="W43" s="35" t="s">
        <v>174</v>
      </c>
      <c r="X43" s="35"/>
      <c r="Y43" s="35"/>
      <c r="Z43" s="35"/>
      <c r="AA43" s="35"/>
      <c r="AB43" s="35"/>
      <c r="AC43" s="35"/>
      <c r="AD43" s="35"/>
      <c r="AE43" s="35"/>
      <c r="AF43" s="35"/>
      <c r="AG43" s="35"/>
      <c r="AH43" s="35"/>
      <c r="AI43" s="35"/>
      <c r="AJ43" s="35"/>
      <c r="AK43" s="35"/>
      <c r="AL43" s="35"/>
      <c r="AM43" s="35"/>
      <c r="AN43" s="35"/>
      <c r="AO43" s="35"/>
      <c r="AP43" s="35"/>
    </row>
    <row r="44" spans="1:42" x14ac:dyDescent="0.2">
      <c r="A44" s="35"/>
      <c r="B44" s="37"/>
      <c r="C44" s="37"/>
      <c r="D44" s="37"/>
      <c r="E44" s="37"/>
      <c r="F44" s="37"/>
      <c r="G44" s="37"/>
      <c r="H44" s="37"/>
      <c r="I44" s="37"/>
      <c r="J44" s="37"/>
      <c r="K44" s="37"/>
      <c r="L44" s="37"/>
      <c r="M44" s="37"/>
      <c r="N44" s="37"/>
      <c r="O44" s="37"/>
      <c r="P44" s="37"/>
      <c r="Q44" s="37"/>
      <c r="R44" s="37"/>
      <c r="S44" s="37"/>
      <c r="T44" s="37"/>
      <c r="U44" s="32"/>
      <c r="V44" s="32"/>
      <c r="W44" s="1"/>
      <c r="X44" s="2"/>
      <c r="Y44" s="2"/>
      <c r="Z44" s="2"/>
      <c r="AA44" s="2"/>
      <c r="AB44" s="2"/>
      <c r="AC44" s="2"/>
      <c r="AD44" s="2"/>
      <c r="AE44" s="2"/>
      <c r="AF44" s="2"/>
      <c r="AG44" s="2"/>
      <c r="AH44" s="2"/>
      <c r="AI44" s="2"/>
      <c r="AJ44" s="2"/>
      <c r="AK44" s="2"/>
      <c r="AL44" s="2"/>
      <c r="AM44" s="2"/>
      <c r="AN44" s="2"/>
      <c r="AO44" s="2"/>
      <c r="AP44" s="2"/>
    </row>
    <row r="45" spans="1:42" ht="15.75" thickBot="1" x14ac:dyDescent="0.3">
      <c r="A45" s="3" t="s">
        <v>0</v>
      </c>
      <c r="B45" s="4"/>
      <c r="C45" s="4"/>
      <c r="D45" s="4"/>
      <c r="E45" s="4"/>
      <c r="F45" s="4"/>
      <c r="G45" s="4"/>
      <c r="H45" s="4"/>
      <c r="I45" s="4"/>
      <c r="J45" s="4"/>
      <c r="K45" s="4"/>
      <c r="L45" s="4"/>
      <c r="M45" s="4"/>
      <c r="N45" s="12"/>
      <c r="O45" s="32"/>
      <c r="P45" s="12"/>
      <c r="Q45" s="12"/>
      <c r="R45" s="12"/>
      <c r="S45" s="128" t="s">
        <v>23</v>
      </c>
      <c r="T45" s="128"/>
      <c r="U45" s="32"/>
      <c r="V45" s="32"/>
      <c r="W45" s="85" t="s">
        <v>171</v>
      </c>
      <c r="X45" s="4"/>
      <c r="Y45" s="4"/>
      <c r="Z45" s="4"/>
      <c r="AA45" s="4"/>
      <c r="AB45" s="4"/>
      <c r="AC45" s="107" t="s">
        <v>172</v>
      </c>
      <c r="AD45" s="4"/>
      <c r="AE45" s="4"/>
      <c r="AF45" s="4"/>
      <c r="AG45" s="4"/>
      <c r="AH45" s="4"/>
      <c r="AI45" s="4"/>
      <c r="AJ45" s="3"/>
      <c r="AL45" s="3"/>
      <c r="AM45" s="3"/>
      <c r="AN45" s="3"/>
      <c r="AO45" s="13"/>
      <c r="AP45" s="13" t="s">
        <v>26</v>
      </c>
    </row>
    <row r="46" spans="1:42" ht="18" customHeight="1" thickBot="1" x14ac:dyDescent="0.25">
      <c r="A46" s="34" t="s">
        <v>24</v>
      </c>
      <c r="B46" s="41">
        <v>2005</v>
      </c>
      <c r="C46" s="41">
        <v>2006</v>
      </c>
      <c r="D46" s="41">
        <v>2007</v>
      </c>
      <c r="E46" s="41">
        <v>2008</v>
      </c>
      <c r="F46" s="41">
        <v>2009</v>
      </c>
      <c r="G46" s="41">
        <v>2010</v>
      </c>
      <c r="H46" s="41">
        <v>2011</v>
      </c>
      <c r="I46" s="41">
        <v>2012</v>
      </c>
      <c r="J46" s="41">
        <v>2013</v>
      </c>
      <c r="K46" s="41">
        <v>2014</v>
      </c>
      <c r="L46" s="41">
        <v>2015</v>
      </c>
      <c r="M46" s="41">
        <v>2016</v>
      </c>
      <c r="N46" s="42">
        <v>2017</v>
      </c>
      <c r="O46" s="42">
        <v>2018</v>
      </c>
      <c r="P46" s="42">
        <v>2019</v>
      </c>
      <c r="Q46" s="42">
        <v>2020</v>
      </c>
      <c r="R46" s="42">
        <v>2021</v>
      </c>
      <c r="S46" s="42">
        <v>2022</v>
      </c>
      <c r="T46" s="42">
        <v>2023</v>
      </c>
      <c r="U46" s="32"/>
      <c r="V46" s="32"/>
      <c r="W46" s="64" t="s">
        <v>24</v>
      </c>
      <c r="X46" s="65">
        <v>2005</v>
      </c>
      <c r="Y46" s="65">
        <v>2006</v>
      </c>
      <c r="Z46" s="65">
        <v>2007</v>
      </c>
      <c r="AA46" s="65">
        <v>2008</v>
      </c>
      <c r="AB46" s="65">
        <v>2009</v>
      </c>
      <c r="AC46" s="65">
        <v>2010</v>
      </c>
      <c r="AD46" s="65">
        <v>2011</v>
      </c>
      <c r="AE46" s="65">
        <v>2012</v>
      </c>
      <c r="AF46" s="65">
        <v>2013</v>
      </c>
      <c r="AG46" s="65">
        <v>2014</v>
      </c>
      <c r="AH46" s="65">
        <v>2015</v>
      </c>
      <c r="AI46" s="65">
        <v>2016</v>
      </c>
      <c r="AJ46" s="66">
        <v>2017</v>
      </c>
      <c r="AK46" s="66">
        <v>2018</v>
      </c>
      <c r="AL46" s="66">
        <v>2019</v>
      </c>
      <c r="AM46" s="66">
        <v>2020</v>
      </c>
      <c r="AN46" s="66">
        <v>2021</v>
      </c>
      <c r="AO46" s="66">
        <v>2022</v>
      </c>
      <c r="AP46" s="66">
        <v>2023</v>
      </c>
    </row>
    <row r="47" spans="1:42" ht="22.5" x14ac:dyDescent="0.2">
      <c r="A47" s="5" t="s">
        <v>1</v>
      </c>
      <c r="B47" s="28">
        <f t="shared" ref="B47:B61" si="15">B5/X47*100</f>
        <v>51.843465932392242</v>
      </c>
      <c r="C47" s="28">
        <f t="shared" ref="C47:C61" si="16">C5/Y47*100</f>
        <v>52.173646067940915</v>
      </c>
      <c r="D47" s="28">
        <f t="shared" ref="D47:D61" si="17">D5/Z47*100</f>
        <v>52.588706685123874</v>
      </c>
      <c r="E47" s="28">
        <f t="shared" ref="E47:E61" si="18">E5/AA47*100</f>
        <v>52.001802167973231</v>
      </c>
      <c r="F47" s="28">
        <f t="shared" ref="F47:F61" si="19">F5/AB47*100</f>
        <v>48.465952207537526</v>
      </c>
      <c r="G47" s="28">
        <f t="shared" ref="G47:G61" si="20">G5/AC47*100</f>
        <v>50.510582819131912</v>
      </c>
      <c r="H47" s="28">
        <f t="shared" ref="H47:H61" si="21">H5/AD47*100</f>
        <v>47.630997029838191</v>
      </c>
      <c r="I47" s="28">
        <f t="shared" ref="I47:I61" si="22">I5/AE47*100</f>
        <v>46.246773696333612</v>
      </c>
      <c r="J47" s="28">
        <f t="shared" ref="J47:J61" si="23">J5/AF47*100</f>
        <v>48.593962663538633</v>
      </c>
      <c r="K47" s="28">
        <f t="shared" ref="K47:K61" si="24">K5/AG47*100</f>
        <v>50.834560036864282</v>
      </c>
      <c r="L47" s="28">
        <f t="shared" ref="L47:L61" si="25">L5/AH47*100</f>
        <v>51.438289784427361</v>
      </c>
      <c r="M47" s="28">
        <f t="shared" ref="M47:M61" si="26">M5/AI47*100</f>
        <v>60.188866121045322</v>
      </c>
      <c r="N47" s="29">
        <f t="shared" ref="N47:N61" si="27">N5/AJ47*100</f>
        <v>59.565351106700462</v>
      </c>
      <c r="O47" s="29">
        <f t="shared" ref="O47:O61" si="28">O5/AK47*100</f>
        <v>58.34009650617196</v>
      </c>
      <c r="P47" s="29">
        <f t="shared" ref="P47:P61" si="29">P5/AL47*100</f>
        <v>57.995408954433415</v>
      </c>
      <c r="Q47" s="29">
        <f t="shared" ref="Q47:Q61" si="30">Q5/AM47*100</f>
        <v>58.2860437797491</v>
      </c>
      <c r="R47" s="29">
        <f t="shared" ref="R47:R61" si="31">R5/AN47*100</f>
        <v>59.733574543965453</v>
      </c>
      <c r="S47" s="29">
        <f t="shared" ref="S47:S61" si="32">S5/AO47*100</f>
        <v>61.30563684431354</v>
      </c>
      <c r="T47" s="29">
        <f t="shared" ref="T47:T61" si="33">T5/AP47*100</f>
        <v>62.696280968387043</v>
      </c>
      <c r="U47" s="32"/>
      <c r="V47" s="32"/>
      <c r="W47" s="5" t="s">
        <v>1</v>
      </c>
      <c r="X47" s="6">
        <v>38145.745340000001</v>
      </c>
      <c r="Y47" s="6">
        <v>43268.253460000007</v>
      </c>
      <c r="Z47" s="6">
        <v>50008.887929999968</v>
      </c>
      <c r="AA47" s="6">
        <v>49871.977159999995</v>
      </c>
      <c r="AB47" s="6">
        <v>50874.619020000006</v>
      </c>
      <c r="AC47" s="6">
        <v>52973.567630000005</v>
      </c>
      <c r="AD47" s="6">
        <v>62753.402960000007</v>
      </c>
      <c r="AE47" s="6">
        <v>72360.307379999984</v>
      </c>
      <c r="AF47" s="6">
        <v>77853.386009999987</v>
      </c>
      <c r="AG47" s="6">
        <v>85104.466860000044</v>
      </c>
      <c r="AH47" s="6">
        <v>88663.389590000006</v>
      </c>
      <c r="AI47" s="6">
        <v>80109.15726812862</v>
      </c>
      <c r="AJ47" s="7">
        <v>90386.024781976856</v>
      </c>
      <c r="AK47" s="7">
        <v>102753.72947535166</v>
      </c>
      <c r="AL47" s="7">
        <v>111622.04681941254</v>
      </c>
      <c r="AM47" s="7">
        <v>113382.5054787798</v>
      </c>
      <c r="AN47" s="7">
        <v>121930.36635920212</v>
      </c>
      <c r="AO47" s="7">
        <v>133305.04986304272</v>
      </c>
      <c r="AP47" s="7">
        <v>139699.99609271606</v>
      </c>
    </row>
    <row r="48" spans="1:42" x14ac:dyDescent="0.2">
      <c r="A48" s="8" t="s">
        <v>2</v>
      </c>
      <c r="B48" s="30">
        <f t="shared" si="15"/>
        <v>37.206888671406098</v>
      </c>
      <c r="C48" s="30">
        <f t="shared" si="16"/>
        <v>39.30899558815112</v>
      </c>
      <c r="D48" s="30">
        <f t="shared" si="17"/>
        <v>40.742338614737143</v>
      </c>
      <c r="E48" s="30">
        <f t="shared" si="18"/>
        <v>38.822321048654871</v>
      </c>
      <c r="F48" s="30">
        <f t="shared" si="19"/>
        <v>32.76608154410193</v>
      </c>
      <c r="G48" s="30">
        <f t="shared" si="20"/>
        <v>35.030865948219109</v>
      </c>
      <c r="H48" s="30">
        <f t="shared" si="21"/>
        <v>34.237757174309131</v>
      </c>
      <c r="I48" s="30">
        <f t="shared" si="22"/>
        <v>37.502213472103385</v>
      </c>
      <c r="J48" s="30">
        <f t="shared" si="23"/>
        <v>37.356752043746923</v>
      </c>
      <c r="K48" s="30">
        <f t="shared" si="24"/>
        <v>37.039988880755303</v>
      </c>
      <c r="L48" s="30">
        <f t="shared" si="25"/>
        <v>36.86262806295106</v>
      </c>
      <c r="M48" s="30">
        <f t="shared" si="26"/>
        <v>45.581756266086984</v>
      </c>
      <c r="N48" s="31">
        <f t="shared" si="27"/>
        <v>48.814114613378585</v>
      </c>
      <c r="O48" s="31">
        <f t="shared" si="28"/>
        <v>47.46687631826596</v>
      </c>
      <c r="P48" s="31">
        <f t="shared" si="29"/>
        <v>47.398957251973464</v>
      </c>
      <c r="Q48" s="31">
        <f t="shared" si="30"/>
        <v>51.178063838592102</v>
      </c>
      <c r="R48" s="31">
        <f t="shared" si="31"/>
        <v>51.144041646302419</v>
      </c>
      <c r="S48" s="31">
        <f t="shared" si="32"/>
        <v>53.571429044310769</v>
      </c>
      <c r="T48" s="31">
        <f t="shared" si="33"/>
        <v>56.249106137620387</v>
      </c>
      <c r="U48" s="32"/>
      <c r="V48" s="32"/>
      <c r="W48" s="8" t="s">
        <v>2</v>
      </c>
      <c r="X48" s="9">
        <v>15925.009269999999</v>
      </c>
      <c r="Y48" s="9">
        <v>18484.554340000006</v>
      </c>
      <c r="Z48" s="9">
        <v>22283.011379999967</v>
      </c>
      <c r="AA48" s="9">
        <v>21458.966529999991</v>
      </c>
      <c r="AB48" s="9">
        <v>20977.843630000007</v>
      </c>
      <c r="AC48" s="9">
        <v>20882.439620000016</v>
      </c>
      <c r="AD48" s="9">
        <v>22941.418680000006</v>
      </c>
      <c r="AE48" s="9">
        <v>24689.208829999985</v>
      </c>
      <c r="AF48" s="9">
        <v>26164.745019999973</v>
      </c>
      <c r="AG48" s="9">
        <v>29442.791290000026</v>
      </c>
      <c r="AH48" s="9">
        <v>32999.488449999997</v>
      </c>
      <c r="AI48" s="9">
        <v>27631.889368582877</v>
      </c>
      <c r="AJ48" s="10">
        <v>32033.874996006747</v>
      </c>
      <c r="AK48" s="10">
        <v>36867.918905966966</v>
      </c>
      <c r="AL48" s="10">
        <v>40114.729691763401</v>
      </c>
      <c r="AM48" s="10">
        <v>43457.69251808917</v>
      </c>
      <c r="AN48" s="10">
        <v>47396.01642708572</v>
      </c>
      <c r="AO48" s="10">
        <v>51737.868119195089</v>
      </c>
      <c r="AP48" s="10">
        <v>55163.204037101452</v>
      </c>
    </row>
    <row r="49" spans="1:42" x14ac:dyDescent="0.2">
      <c r="A49" s="11" t="s">
        <v>3</v>
      </c>
      <c r="B49" s="30">
        <f t="shared" si="15"/>
        <v>73.540240383071179</v>
      </c>
      <c r="C49" s="30">
        <f t="shared" si="16"/>
        <v>74.661205692824055</v>
      </c>
      <c r="D49" s="30">
        <f t="shared" si="17"/>
        <v>78.353591817878595</v>
      </c>
      <c r="E49" s="30">
        <f t="shared" si="18"/>
        <v>72.000494815623838</v>
      </c>
      <c r="F49" s="30">
        <f t="shared" si="19"/>
        <v>70.652591097181059</v>
      </c>
      <c r="G49" s="30">
        <f t="shared" si="20"/>
        <v>71.394524587244646</v>
      </c>
      <c r="H49" s="30">
        <f t="shared" si="21"/>
        <v>72.174356060316114</v>
      </c>
      <c r="I49" s="30">
        <f t="shared" si="22"/>
        <v>73.16731501825474</v>
      </c>
      <c r="J49" s="30">
        <f t="shared" si="23"/>
        <v>76.336384880042388</v>
      </c>
      <c r="K49" s="30">
        <f t="shared" si="24"/>
        <v>74.105195294618071</v>
      </c>
      <c r="L49" s="30">
        <f t="shared" si="25"/>
        <v>75.433165278303093</v>
      </c>
      <c r="M49" s="30">
        <f t="shared" si="26"/>
        <v>73.366082016855671</v>
      </c>
      <c r="N49" s="31">
        <f t="shared" si="27"/>
        <v>69.51389061844057</v>
      </c>
      <c r="O49" s="31">
        <f t="shared" si="28"/>
        <v>73.866165492369845</v>
      </c>
      <c r="P49" s="31">
        <f t="shared" si="29"/>
        <v>74.183611781370018</v>
      </c>
      <c r="Q49" s="31">
        <f t="shared" si="30"/>
        <v>69.414676431906884</v>
      </c>
      <c r="R49" s="31">
        <f t="shared" si="31"/>
        <v>71.179186836397264</v>
      </c>
      <c r="S49" s="31">
        <f t="shared" si="32"/>
        <v>72.157494824299278</v>
      </c>
      <c r="T49" s="31">
        <f t="shared" si="33"/>
        <v>70.534298664455292</v>
      </c>
      <c r="U49" s="32"/>
      <c r="V49" s="32"/>
      <c r="W49" s="11" t="s">
        <v>3</v>
      </c>
      <c r="X49" s="9">
        <v>4672.1701100000009</v>
      </c>
      <c r="Y49" s="9">
        <v>5405.8294699999997</v>
      </c>
      <c r="Z49" s="9">
        <v>6262.6418600000006</v>
      </c>
      <c r="AA49" s="9">
        <v>5629.7333100000014</v>
      </c>
      <c r="AB49" s="9">
        <v>5697.3590600000007</v>
      </c>
      <c r="AC49" s="9">
        <v>6017.264720000001</v>
      </c>
      <c r="AD49" s="9">
        <v>6350.1168699999962</v>
      </c>
      <c r="AE49" s="9">
        <v>6677.4957899999999</v>
      </c>
      <c r="AF49" s="9">
        <v>9718.3219399999962</v>
      </c>
      <c r="AG49" s="9">
        <v>9878.8411000000087</v>
      </c>
      <c r="AH49" s="9">
        <v>9990.5052800000049</v>
      </c>
      <c r="AI49" s="9">
        <v>11175.31734371409</v>
      </c>
      <c r="AJ49" s="10">
        <v>14357.036942626191</v>
      </c>
      <c r="AK49" s="10">
        <v>16343.117526798385</v>
      </c>
      <c r="AL49" s="10">
        <v>16760.512489199631</v>
      </c>
      <c r="AM49" s="10">
        <v>14719.518435554515</v>
      </c>
      <c r="AN49" s="10">
        <v>15699.764542720859</v>
      </c>
      <c r="AO49" s="10">
        <v>17652.24825591734</v>
      </c>
      <c r="AP49" s="10">
        <v>18471.837419754913</v>
      </c>
    </row>
    <row r="50" spans="1:42" x14ac:dyDescent="0.2">
      <c r="A50" s="11" t="s">
        <v>4</v>
      </c>
      <c r="B50" s="30">
        <f t="shared" si="15"/>
        <v>55.874778289108384</v>
      </c>
      <c r="C50" s="30">
        <f t="shared" si="16"/>
        <v>55.783580747003626</v>
      </c>
      <c r="D50" s="30">
        <f t="shared" si="17"/>
        <v>48.864610444617242</v>
      </c>
      <c r="E50" s="30">
        <f t="shared" si="18"/>
        <v>46.308327707523659</v>
      </c>
      <c r="F50" s="30">
        <f t="shared" si="19"/>
        <v>44.15933661672981</v>
      </c>
      <c r="G50" s="30">
        <f t="shared" si="20"/>
        <v>44.13456054772616</v>
      </c>
      <c r="H50" s="30">
        <f t="shared" si="21"/>
        <v>50.364004061319648</v>
      </c>
      <c r="I50" s="30">
        <f t="shared" si="22"/>
        <v>50.164844712415949</v>
      </c>
      <c r="J50" s="30">
        <f t="shared" si="23"/>
        <v>53.991957634713685</v>
      </c>
      <c r="K50" s="30">
        <f t="shared" si="24"/>
        <v>55.035528678735012</v>
      </c>
      <c r="L50" s="30">
        <f t="shared" si="25"/>
        <v>56.740178061236222</v>
      </c>
      <c r="M50" s="30">
        <f t="shared" si="26"/>
        <v>62.911550544671513</v>
      </c>
      <c r="N50" s="31">
        <f t="shared" si="27"/>
        <v>57.117495044235568</v>
      </c>
      <c r="O50" s="31">
        <f t="shared" si="28"/>
        <v>55.703759182877214</v>
      </c>
      <c r="P50" s="31">
        <f t="shared" si="29"/>
        <v>57.918086239644019</v>
      </c>
      <c r="Q50" s="31">
        <f t="shared" si="30"/>
        <v>53.94057114006965</v>
      </c>
      <c r="R50" s="31">
        <f t="shared" si="31"/>
        <v>53.36392850381911</v>
      </c>
      <c r="S50" s="31">
        <f t="shared" si="32"/>
        <v>54.435511233580193</v>
      </c>
      <c r="T50" s="31">
        <f t="shared" si="33"/>
        <v>57.864314544312649</v>
      </c>
      <c r="U50" s="32"/>
      <c r="V50" s="32"/>
      <c r="W50" s="11" t="s">
        <v>4</v>
      </c>
      <c r="X50" s="9">
        <v>1598.1398000000002</v>
      </c>
      <c r="Y50" s="9">
        <v>1716.2168100000004</v>
      </c>
      <c r="Z50" s="9">
        <v>1784.6658800000002</v>
      </c>
      <c r="AA50" s="9">
        <v>1966.1466199999998</v>
      </c>
      <c r="AB50" s="9">
        <v>2060.4679999999998</v>
      </c>
      <c r="AC50" s="9">
        <v>2113.57582</v>
      </c>
      <c r="AD50" s="9">
        <v>2192.8340500000004</v>
      </c>
      <c r="AE50" s="9">
        <v>2536.9178900000006</v>
      </c>
      <c r="AF50" s="9">
        <v>2534.1823300000005</v>
      </c>
      <c r="AG50" s="9">
        <v>2488.4474500000001</v>
      </c>
      <c r="AH50" s="9">
        <v>2664.7338299999997</v>
      </c>
      <c r="AI50" s="9">
        <v>2846.194898830835</v>
      </c>
      <c r="AJ50" s="10">
        <v>2927.4659468403038</v>
      </c>
      <c r="AK50" s="10">
        <v>3441.6020071926746</v>
      </c>
      <c r="AL50" s="10">
        <v>3767.7706604058894</v>
      </c>
      <c r="AM50" s="10">
        <v>3373.5685642896851</v>
      </c>
      <c r="AN50" s="10">
        <v>3683.6344961539962</v>
      </c>
      <c r="AO50" s="10">
        <v>4121.5627582856341</v>
      </c>
      <c r="AP50" s="10">
        <v>4175.4417448607719</v>
      </c>
    </row>
    <row r="51" spans="1:42" x14ac:dyDescent="0.2">
      <c r="A51" s="11" t="s">
        <v>5</v>
      </c>
      <c r="B51" s="30">
        <f t="shared" si="15"/>
        <v>61.983644705324338</v>
      </c>
      <c r="C51" s="30">
        <f t="shared" si="16"/>
        <v>58.396608344447387</v>
      </c>
      <c r="D51" s="30">
        <f t="shared" si="17"/>
        <v>57.959100627308992</v>
      </c>
      <c r="E51" s="30">
        <f t="shared" si="18"/>
        <v>65.970592367019037</v>
      </c>
      <c r="F51" s="30">
        <f t="shared" si="19"/>
        <v>61.967428523083775</v>
      </c>
      <c r="G51" s="30">
        <f t="shared" si="20"/>
        <v>70.230263263959415</v>
      </c>
      <c r="H51" s="30">
        <f t="shared" si="21"/>
        <v>70.929719772986928</v>
      </c>
      <c r="I51" s="30">
        <f t="shared" si="22"/>
        <v>64.529653038558493</v>
      </c>
      <c r="J51" s="30">
        <f t="shared" si="23"/>
        <v>55.161548691161357</v>
      </c>
      <c r="K51" s="30">
        <f t="shared" si="24"/>
        <v>56.592766995689459</v>
      </c>
      <c r="L51" s="30">
        <f t="shared" si="25"/>
        <v>57.886113494045333</v>
      </c>
      <c r="M51" s="30">
        <f t="shared" si="26"/>
        <v>71.319739116584685</v>
      </c>
      <c r="N51" s="31">
        <f t="shared" si="27"/>
        <v>70.147889610660101</v>
      </c>
      <c r="O51" s="31">
        <f t="shared" si="28"/>
        <v>67.097220953664674</v>
      </c>
      <c r="P51" s="31">
        <f t="shared" si="29"/>
        <v>69.645890825481899</v>
      </c>
      <c r="Q51" s="31">
        <f t="shared" si="30"/>
        <v>70.573973888238115</v>
      </c>
      <c r="R51" s="31">
        <f t="shared" si="31"/>
        <v>78.004479635056313</v>
      </c>
      <c r="S51" s="31">
        <f t="shared" si="32"/>
        <v>78.493557513111995</v>
      </c>
      <c r="T51" s="31">
        <f t="shared" si="33"/>
        <v>77.258541671551669</v>
      </c>
      <c r="U51" s="32"/>
      <c r="V51" s="32"/>
      <c r="W51" s="11" t="s">
        <v>5</v>
      </c>
      <c r="X51" s="9">
        <v>1129.5926099999997</v>
      </c>
      <c r="Y51" s="9">
        <v>1333.8335600000007</v>
      </c>
      <c r="Z51" s="9">
        <v>1379.5130900000001</v>
      </c>
      <c r="AA51" s="9">
        <v>1767.3860400000001</v>
      </c>
      <c r="AB51" s="9">
        <v>1599.4632399999998</v>
      </c>
      <c r="AC51" s="9">
        <v>2295.0243600000003</v>
      </c>
      <c r="AD51" s="9">
        <v>3141.6439500000024</v>
      </c>
      <c r="AE51" s="9">
        <v>3779.3081399999996</v>
      </c>
      <c r="AF51" s="9">
        <v>4133.2300200000018</v>
      </c>
      <c r="AG51" s="9">
        <v>4737.301199999999</v>
      </c>
      <c r="AH51" s="9">
        <v>4606.8320000000003</v>
      </c>
      <c r="AI51" s="9">
        <v>3446.9619090420656</v>
      </c>
      <c r="AJ51" s="10">
        <v>3614.3740552522845</v>
      </c>
      <c r="AK51" s="10">
        <v>4361.4628541372194</v>
      </c>
      <c r="AL51" s="10">
        <v>5098.2907431730973</v>
      </c>
      <c r="AM51" s="10">
        <v>4886.5783480026321</v>
      </c>
      <c r="AN51" s="10">
        <v>5595.125641862257</v>
      </c>
      <c r="AO51" s="10">
        <v>6166.8866576964438</v>
      </c>
      <c r="AP51" s="10">
        <v>6313.4963709298645</v>
      </c>
    </row>
    <row r="52" spans="1:42" x14ac:dyDescent="0.2">
      <c r="A52" s="11" t="s">
        <v>6</v>
      </c>
      <c r="B52" s="30">
        <f t="shared" si="15"/>
        <v>91.722225358304044</v>
      </c>
      <c r="C52" s="30">
        <f t="shared" si="16"/>
        <v>90.074858395240923</v>
      </c>
      <c r="D52" s="30">
        <f t="shared" si="17"/>
        <v>86.849913975573713</v>
      </c>
      <c r="E52" s="30">
        <f t="shared" si="18"/>
        <v>88.853591415326065</v>
      </c>
      <c r="F52" s="30">
        <f t="shared" si="19"/>
        <v>91.12378291382629</v>
      </c>
      <c r="G52" s="30">
        <f t="shared" si="20"/>
        <v>93.316672916845619</v>
      </c>
      <c r="H52" s="30">
        <f t="shared" si="21"/>
        <v>93.271285819132046</v>
      </c>
      <c r="I52" s="30">
        <f t="shared" si="22"/>
        <v>89.242035759805347</v>
      </c>
      <c r="J52" s="30">
        <f t="shared" si="23"/>
        <v>91.761067595101196</v>
      </c>
      <c r="K52" s="30">
        <f t="shared" si="24"/>
        <v>93.980110029623361</v>
      </c>
      <c r="L52" s="30">
        <f t="shared" si="25"/>
        <v>87.813912985295687</v>
      </c>
      <c r="M52" s="30">
        <f t="shared" si="26"/>
        <v>97.479308186307463</v>
      </c>
      <c r="N52" s="31">
        <f t="shared" si="27"/>
        <v>92.426231248761155</v>
      </c>
      <c r="O52" s="31">
        <f t="shared" si="28"/>
        <v>86.772394208040211</v>
      </c>
      <c r="P52" s="31">
        <f t="shared" si="29"/>
        <v>88.39585442424692</v>
      </c>
      <c r="Q52" s="31">
        <f t="shared" si="30"/>
        <v>84.302896515902844</v>
      </c>
      <c r="R52" s="31">
        <f t="shared" si="31"/>
        <v>83.697379776833529</v>
      </c>
      <c r="S52" s="31">
        <f t="shared" si="32"/>
        <v>83.84949785528984</v>
      </c>
      <c r="T52" s="31">
        <f t="shared" si="33"/>
        <v>85.712887389693677</v>
      </c>
      <c r="U52" s="32"/>
      <c r="V52" s="32"/>
      <c r="W52" s="11" t="s">
        <v>6</v>
      </c>
      <c r="X52" s="9">
        <v>74.934269999999998</v>
      </c>
      <c r="Y52" s="9">
        <v>70.26600000000002</v>
      </c>
      <c r="Z52" s="9">
        <v>76.12954000000002</v>
      </c>
      <c r="AA52" s="9">
        <v>54.143000000000022</v>
      </c>
      <c r="AB52" s="9">
        <v>85.453069999999997</v>
      </c>
      <c r="AC52" s="9">
        <v>105.70364000000001</v>
      </c>
      <c r="AD52" s="9">
        <v>123.99100000000001</v>
      </c>
      <c r="AE52" s="9">
        <v>203.54640999999998</v>
      </c>
      <c r="AF52" s="9">
        <v>114.70491</v>
      </c>
      <c r="AG52" s="9">
        <v>151.232</v>
      </c>
      <c r="AH52" s="9">
        <v>202.66046000000003</v>
      </c>
      <c r="AI52" s="9">
        <v>172.53200000000001</v>
      </c>
      <c r="AJ52" s="10">
        <v>210.62169342562427</v>
      </c>
      <c r="AK52" s="10">
        <v>245.78900000000002</v>
      </c>
      <c r="AL52" s="10">
        <v>324.79771779796897</v>
      </c>
      <c r="AM52" s="10">
        <v>246.43400000000003</v>
      </c>
      <c r="AN52" s="10">
        <v>217.50191651145394</v>
      </c>
      <c r="AO52" s="10">
        <v>311.46400000000006</v>
      </c>
      <c r="AP52" s="10">
        <v>398.43600000000004</v>
      </c>
    </row>
    <row r="53" spans="1:42" x14ac:dyDescent="0.2">
      <c r="A53" s="11" t="s">
        <v>7</v>
      </c>
      <c r="B53" s="30">
        <f t="shared" si="15"/>
        <v>71.22224221887457</v>
      </c>
      <c r="C53" s="30">
        <f t="shared" si="16"/>
        <v>63.804440114490191</v>
      </c>
      <c r="D53" s="30">
        <f t="shared" si="17"/>
        <v>64.87264575019654</v>
      </c>
      <c r="E53" s="30">
        <f t="shared" si="18"/>
        <v>69.575138705529298</v>
      </c>
      <c r="F53" s="30">
        <f t="shared" si="19"/>
        <v>60.583554286277433</v>
      </c>
      <c r="G53" s="30">
        <f t="shared" si="20"/>
        <v>65.081181254819015</v>
      </c>
      <c r="H53" s="30">
        <f t="shared" si="21"/>
        <v>56.679612431590677</v>
      </c>
      <c r="I53" s="30">
        <f t="shared" si="22"/>
        <v>60.798720682010774</v>
      </c>
      <c r="J53" s="30">
        <f t="shared" si="23"/>
        <v>58.430249590780733</v>
      </c>
      <c r="K53" s="30">
        <f t="shared" si="24"/>
        <v>52.355878211234462</v>
      </c>
      <c r="L53" s="30">
        <f t="shared" si="25"/>
        <v>64.357550321885242</v>
      </c>
      <c r="M53" s="30">
        <f t="shared" si="26"/>
        <v>65.634451802671009</v>
      </c>
      <c r="N53" s="31">
        <f t="shared" si="27"/>
        <v>60.022881783671536</v>
      </c>
      <c r="O53" s="31">
        <f t="shared" si="28"/>
        <v>57.19103029523378</v>
      </c>
      <c r="P53" s="31">
        <f t="shared" si="29"/>
        <v>65.231292020709162</v>
      </c>
      <c r="Q53" s="31">
        <f t="shared" si="30"/>
        <v>61.097410456660917</v>
      </c>
      <c r="R53" s="31">
        <f t="shared" si="31"/>
        <v>66.389087359413438</v>
      </c>
      <c r="S53" s="31">
        <f t="shared" si="32"/>
        <v>67.27011188696062</v>
      </c>
      <c r="T53" s="31">
        <f t="shared" si="33"/>
        <v>74.450840615879599</v>
      </c>
      <c r="U53" s="32"/>
      <c r="V53" s="32"/>
      <c r="W53" s="11" t="s">
        <v>7</v>
      </c>
      <c r="X53" s="9">
        <v>589.15416999999968</v>
      </c>
      <c r="Y53" s="9">
        <v>587.12450000000024</v>
      </c>
      <c r="Z53" s="9">
        <v>680.95842999999979</v>
      </c>
      <c r="AA53" s="9">
        <v>812.21708000000024</v>
      </c>
      <c r="AB53" s="9">
        <v>686.75256000000024</v>
      </c>
      <c r="AC53" s="9">
        <v>731.07578999999987</v>
      </c>
      <c r="AD53" s="9">
        <v>843.46502999999996</v>
      </c>
      <c r="AE53" s="9">
        <v>1124.6554900000006</v>
      </c>
      <c r="AF53" s="9">
        <v>1084.4430999999997</v>
      </c>
      <c r="AG53" s="9">
        <v>1216.0303900000004</v>
      </c>
      <c r="AH53" s="9">
        <v>1096.5646400000003</v>
      </c>
      <c r="AI53" s="9">
        <v>862.34034833160365</v>
      </c>
      <c r="AJ53" s="10">
        <v>901.79056367487965</v>
      </c>
      <c r="AK53" s="10">
        <v>1054.3037703250209</v>
      </c>
      <c r="AL53" s="10">
        <v>1328.0648802797948</v>
      </c>
      <c r="AM53" s="10">
        <v>1402.5184606082867</v>
      </c>
      <c r="AN53" s="10">
        <v>1381.0752625606162</v>
      </c>
      <c r="AO53" s="10">
        <v>1498.3474793697226</v>
      </c>
      <c r="AP53" s="10">
        <v>1980.8127241734021</v>
      </c>
    </row>
    <row r="54" spans="1:42" x14ac:dyDescent="0.2">
      <c r="A54" s="11" t="s">
        <v>8</v>
      </c>
      <c r="B54" s="30">
        <f t="shared" si="15"/>
        <v>74.152443637291611</v>
      </c>
      <c r="C54" s="30">
        <f t="shared" si="16"/>
        <v>77.021184521177304</v>
      </c>
      <c r="D54" s="30">
        <f t="shared" si="17"/>
        <v>71.984178698467289</v>
      </c>
      <c r="E54" s="30">
        <f t="shared" si="18"/>
        <v>77.225796110552636</v>
      </c>
      <c r="F54" s="30">
        <f t="shared" si="19"/>
        <v>64.112750644331811</v>
      </c>
      <c r="G54" s="30">
        <f t="shared" si="20"/>
        <v>61.887445815276919</v>
      </c>
      <c r="H54" s="30">
        <f t="shared" si="21"/>
        <v>51.134634042608816</v>
      </c>
      <c r="I54" s="30">
        <f t="shared" si="22"/>
        <v>41.95448745507003</v>
      </c>
      <c r="J54" s="30">
        <f t="shared" si="23"/>
        <v>58.354563679176984</v>
      </c>
      <c r="K54" s="30">
        <f t="shared" si="24"/>
        <v>64.117708371437587</v>
      </c>
      <c r="L54" s="30">
        <f t="shared" si="25"/>
        <v>69.818802634364332</v>
      </c>
      <c r="M54" s="30">
        <f t="shared" si="26"/>
        <v>75.887005380935051</v>
      </c>
      <c r="N54" s="31">
        <f t="shared" si="27"/>
        <v>72.936744269489608</v>
      </c>
      <c r="O54" s="31">
        <f t="shared" si="28"/>
        <v>70.327112059246076</v>
      </c>
      <c r="P54" s="31">
        <f t="shared" si="29"/>
        <v>71.578610192547103</v>
      </c>
      <c r="Q54" s="31">
        <f t="shared" si="30"/>
        <v>70.547176608784483</v>
      </c>
      <c r="R54" s="31">
        <f t="shared" si="31"/>
        <v>69.109232396332715</v>
      </c>
      <c r="S54" s="31">
        <f t="shared" si="32"/>
        <v>71.547436118899697</v>
      </c>
      <c r="T54" s="31">
        <f t="shared" si="33"/>
        <v>71.977397814056516</v>
      </c>
      <c r="U54" s="32"/>
      <c r="V54" s="32"/>
      <c r="W54" s="11" t="s">
        <v>8</v>
      </c>
      <c r="X54" s="9">
        <v>1109.83799</v>
      </c>
      <c r="Y54" s="9">
        <v>1399.8829499999995</v>
      </c>
      <c r="Z54" s="9">
        <v>1339.6394700000003</v>
      </c>
      <c r="AA54" s="9">
        <v>1516.5974700000004</v>
      </c>
      <c r="AB54" s="9">
        <v>1435.2194699999998</v>
      </c>
      <c r="AC54" s="9">
        <v>1451.6199500000002</v>
      </c>
      <c r="AD54" s="9">
        <v>1861.1635300000003</v>
      </c>
      <c r="AE54" s="9">
        <v>2860.3942100000004</v>
      </c>
      <c r="AF54" s="9">
        <v>2366.2630700000013</v>
      </c>
      <c r="AG54" s="9">
        <v>2613.9904600000009</v>
      </c>
      <c r="AH54" s="9">
        <v>2520.0432600000004</v>
      </c>
      <c r="AI54" s="9">
        <v>2653.6538921214787</v>
      </c>
      <c r="AJ54" s="10">
        <v>2894.5638542860756</v>
      </c>
      <c r="AK54" s="10">
        <v>3426.2199463134134</v>
      </c>
      <c r="AL54" s="10">
        <v>3680.6853084112986</v>
      </c>
      <c r="AM54" s="10">
        <v>3564.5926872792702</v>
      </c>
      <c r="AN54" s="10">
        <v>3479.9626491160625</v>
      </c>
      <c r="AO54" s="10">
        <v>3635.0404698500643</v>
      </c>
      <c r="AP54" s="10">
        <v>3592.1503410733626</v>
      </c>
    </row>
    <row r="55" spans="1:42" x14ac:dyDescent="0.2">
      <c r="A55" s="11" t="s">
        <v>9</v>
      </c>
      <c r="B55" s="30">
        <f t="shared" si="15"/>
        <v>55.547847326516774</v>
      </c>
      <c r="C55" s="30">
        <f t="shared" si="16"/>
        <v>58.938038134131709</v>
      </c>
      <c r="D55" s="30">
        <f t="shared" si="17"/>
        <v>54.982974828590471</v>
      </c>
      <c r="E55" s="30">
        <f t="shared" si="18"/>
        <v>62.622654384372787</v>
      </c>
      <c r="F55" s="30">
        <f t="shared" si="19"/>
        <v>62.472300044085749</v>
      </c>
      <c r="G55" s="30">
        <f t="shared" si="20"/>
        <v>66.243074284875931</v>
      </c>
      <c r="H55" s="30">
        <f t="shared" si="21"/>
        <v>63.138943918960621</v>
      </c>
      <c r="I55" s="30">
        <f t="shared" si="22"/>
        <v>62.207437880906355</v>
      </c>
      <c r="J55" s="30">
        <f t="shared" si="23"/>
        <v>61.734954208939371</v>
      </c>
      <c r="K55" s="30">
        <f t="shared" si="24"/>
        <v>51.092365377802409</v>
      </c>
      <c r="L55" s="30">
        <f t="shared" si="25"/>
        <v>61.917667526523367</v>
      </c>
      <c r="M55" s="30">
        <f t="shared" si="26"/>
        <v>68.494633199159168</v>
      </c>
      <c r="N55" s="31">
        <f t="shared" si="27"/>
        <v>65.819337524594843</v>
      </c>
      <c r="O55" s="31">
        <f t="shared" si="28"/>
        <v>62.221355696885219</v>
      </c>
      <c r="P55" s="31">
        <f t="shared" si="29"/>
        <v>61.931561254384171</v>
      </c>
      <c r="Q55" s="31">
        <f t="shared" si="30"/>
        <v>61.759515651943062</v>
      </c>
      <c r="R55" s="31">
        <f t="shared" si="31"/>
        <v>62.417410247473569</v>
      </c>
      <c r="S55" s="31">
        <f t="shared" si="32"/>
        <v>64.873015149328523</v>
      </c>
      <c r="T55" s="31">
        <f t="shared" si="33"/>
        <v>66.503974271547207</v>
      </c>
      <c r="U55" s="32"/>
      <c r="V55" s="32"/>
      <c r="W55" s="11" t="s">
        <v>9</v>
      </c>
      <c r="X55" s="9">
        <v>909.23032000000035</v>
      </c>
      <c r="Y55" s="9">
        <v>1028.5992699999997</v>
      </c>
      <c r="Z55" s="9">
        <v>1259.2413599999998</v>
      </c>
      <c r="AA55" s="9">
        <v>1257.0127499999996</v>
      </c>
      <c r="AB55" s="9">
        <v>1499.3751299999992</v>
      </c>
      <c r="AC55" s="9">
        <v>1478.96821</v>
      </c>
      <c r="AD55" s="9">
        <v>1679.0970900000004</v>
      </c>
      <c r="AE55" s="9">
        <v>1679.7351500000004</v>
      </c>
      <c r="AF55" s="9">
        <v>1889.7029000000007</v>
      </c>
      <c r="AG55" s="9">
        <v>2054.4266100000009</v>
      </c>
      <c r="AH55" s="9">
        <v>1986.7458499999991</v>
      </c>
      <c r="AI55" s="9">
        <v>1807.523789835077</v>
      </c>
      <c r="AJ55" s="10">
        <v>2151.4340472813356</v>
      </c>
      <c r="AK55" s="10">
        <v>2514.9190206483563</v>
      </c>
      <c r="AL55" s="10">
        <v>2873.3246940218501</v>
      </c>
      <c r="AM55" s="10">
        <v>2726.231159917234</v>
      </c>
      <c r="AN55" s="10">
        <v>2754.7303334262729</v>
      </c>
      <c r="AO55" s="10">
        <v>2917.1589999999992</v>
      </c>
      <c r="AP55" s="10">
        <v>3042.5460269882396</v>
      </c>
    </row>
    <row r="56" spans="1:42" x14ac:dyDescent="0.2">
      <c r="A56" s="11" t="s">
        <v>10</v>
      </c>
      <c r="B56" s="30">
        <f t="shared" si="15"/>
        <v>72.289443789694928</v>
      </c>
      <c r="C56" s="30">
        <f t="shared" si="16"/>
        <v>75.8019181631484</v>
      </c>
      <c r="D56" s="30">
        <f t="shared" si="17"/>
        <v>75.888039190869208</v>
      </c>
      <c r="E56" s="30">
        <f t="shared" si="18"/>
        <v>76.087311498422267</v>
      </c>
      <c r="F56" s="30">
        <f t="shared" si="19"/>
        <v>69.293030033103491</v>
      </c>
      <c r="G56" s="30">
        <f t="shared" si="20"/>
        <v>71.334350740011601</v>
      </c>
      <c r="H56" s="30">
        <f t="shared" si="21"/>
        <v>69.378132360748069</v>
      </c>
      <c r="I56" s="30">
        <f t="shared" si="22"/>
        <v>68.29695286318362</v>
      </c>
      <c r="J56" s="30">
        <f t="shared" si="23"/>
        <v>66.66705216953801</v>
      </c>
      <c r="K56" s="30">
        <f t="shared" si="24"/>
        <v>72.041239505781135</v>
      </c>
      <c r="L56" s="30">
        <f t="shared" si="25"/>
        <v>71.443364044544822</v>
      </c>
      <c r="M56" s="30">
        <f t="shared" si="26"/>
        <v>80.619155282558282</v>
      </c>
      <c r="N56" s="31">
        <f t="shared" si="27"/>
        <v>76.809400797876918</v>
      </c>
      <c r="O56" s="31">
        <f t="shared" si="28"/>
        <v>72.933183464384896</v>
      </c>
      <c r="P56" s="31">
        <f t="shared" si="29"/>
        <v>70.855413480120916</v>
      </c>
      <c r="Q56" s="31">
        <f t="shared" si="30"/>
        <v>73.137641203834008</v>
      </c>
      <c r="R56" s="31">
        <f t="shared" si="31"/>
        <v>76.519278777260041</v>
      </c>
      <c r="S56" s="31">
        <f t="shared" si="32"/>
        <v>78.238448024228873</v>
      </c>
      <c r="T56" s="31">
        <f t="shared" si="33"/>
        <v>80.917561185679332</v>
      </c>
      <c r="U56" s="32"/>
      <c r="V56" s="32"/>
      <c r="W56" s="11" t="s">
        <v>10</v>
      </c>
      <c r="X56" s="9">
        <v>1640.6019299999991</v>
      </c>
      <c r="Y56" s="9">
        <v>1892.5095099999999</v>
      </c>
      <c r="Z56" s="9">
        <v>1957.6968199999999</v>
      </c>
      <c r="AA56" s="9">
        <v>1915.7412600000002</v>
      </c>
      <c r="AB56" s="9">
        <v>1864.9837499999999</v>
      </c>
      <c r="AC56" s="9">
        <v>2136.3597399999999</v>
      </c>
      <c r="AD56" s="9">
        <v>2471.598300000001</v>
      </c>
      <c r="AE56" s="9">
        <v>2782.5570400000024</v>
      </c>
      <c r="AF56" s="9">
        <v>2687.3989199999987</v>
      </c>
      <c r="AG56" s="9">
        <v>2727.04432</v>
      </c>
      <c r="AH56" s="9">
        <v>2649.9128299999993</v>
      </c>
      <c r="AI56" s="9">
        <v>2532.0580441244147</v>
      </c>
      <c r="AJ56" s="10">
        <v>2775.249297204969</v>
      </c>
      <c r="AK56" s="10">
        <v>3146.3112213900749</v>
      </c>
      <c r="AL56" s="10">
        <v>3186.8152090631265</v>
      </c>
      <c r="AM56" s="10">
        <v>3277.9863802195573</v>
      </c>
      <c r="AN56" s="10">
        <v>3589.9725205367404</v>
      </c>
      <c r="AO56" s="10">
        <v>3710.3419870925304</v>
      </c>
      <c r="AP56" s="10">
        <v>4222.3408244792099</v>
      </c>
    </row>
    <row r="57" spans="1:42" x14ac:dyDescent="0.2">
      <c r="A57" s="11" t="s">
        <v>11</v>
      </c>
      <c r="B57" s="30">
        <f t="shared" si="15"/>
        <v>78.032903133839099</v>
      </c>
      <c r="C57" s="30">
        <f t="shared" si="16"/>
        <v>73.070445374028893</v>
      </c>
      <c r="D57" s="30">
        <f t="shared" si="17"/>
        <v>72.933287038524242</v>
      </c>
      <c r="E57" s="30">
        <f t="shared" si="18"/>
        <v>78.331539371230591</v>
      </c>
      <c r="F57" s="30">
        <f t="shared" si="19"/>
        <v>79.171045079864996</v>
      </c>
      <c r="G57" s="30">
        <f t="shared" si="20"/>
        <v>76.816915710465011</v>
      </c>
      <c r="H57" s="30">
        <f t="shared" si="21"/>
        <v>78.096392084681725</v>
      </c>
      <c r="I57" s="30">
        <f t="shared" si="22"/>
        <v>79.200146621529981</v>
      </c>
      <c r="J57" s="30">
        <f t="shared" si="23"/>
        <v>84.489655494520832</v>
      </c>
      <c r="K57" s="30">
        <f t="shared" si="24"/>
        <v>85.439329781532365</v>
      </c>
      <c r="L57" s="30">
        <f t="shared" si="25"/>
        <v>83.595747457264295</v>
      </c>
      <c r="M57" s="30">
        <f t="shared" si="26"/>
        <v>91.166569357184386</v>
      </c>
      <c r="N57" s="31">
        <f t="shared" si="27"/>
        <v>86.542918704805786</v>
      </c>
      <c r="O57" s="31">
        <f t="shared" si="28"/>
        <v>87.143438714457034</v>
      </c>
      <c r="P57" s="31">
        <f t="shared" si="29"/>
        <v>83.941686183968272</v>
      </c>
      <c r="Q57" s="31">
        <f t="shared" si="30"/>
        <v>84.34968024276202</v>
      </c>
      <c r="R57" s="31">
        <f t="shared" si="31"/>
        <v>86.561444845691327</v>
      </c>
      <c r="S57" s="31">
        <f t="shared" si="32"/>
        <v>86.332234099754274</v>
      </c>
      <c r="T57" s="31">
        <f t="shared" si="33"/>
        <v>89.020960641466445</v>
      </c>
      <c r="U57" s="32"/>
      <c r="V57" s="32"/>
      <c r="W57" s="11" t="s">
        <v>11</v>
      </c>
      <c r="X57" s="9">
        <v>696.8108299999999</v>
      </c>
      <c r="Y57" s="9">
        <v>504.25638999999995</v>
      </c>
      <c r="Z57" s="9">
        <v>497.76639</v>
      </c>
      <c r="AA57" s="9">
        <v>694.57988999999975</v>
      </c>
      <c r="AB57" s="9">
        <v>696.09503000000007</v>
      </c>
      <c r="AC57" s="9">
        <v>743.10423000000014</v>
      </c>
      <c r="AD57" s="9">
        <v>780.21675999999968</v>
      </c>
      <c r="AE57" s="9">
        <v>921.88370999999984</v>
      </c>
      <c r="AF57" s="9">
        <v>1160.2483099999999</v>
      </c>
      <c r="AG57" s="9">
        <v>1501.5330800000004</v>
      </c>
      <c r="AH57" s="9">
        <v>1536.2695700000002</v>
      </c>
      <c r="AI57" s="9">
        <v>1408.1103482287383</v>
      </c>
      <c r="AJ57" s="10">
        <v>1383.6292876881084</v>
      </c>
      <c r="AK57" s="10">
        <v>1594.1187494571543</v>
      </c>
      <c r="AL57" s="10">
        <v>1667.1239774423361</v>
      </c>
      <c r="AM57" s="10">
        <v>1463.288410343949</v>
      </c>
      <c r="AN57" s="10">
        <v>1469.3246240589488</v>
      </c>
      <c r="AO57" s="10">
        <v>1580.0457251873256</v>
      </c>
      <c r="AP57" s="10">
        <v>1602.5263618646873</v>
      </c>
    </row>
    <row r="58" spans="1:42" x14ac:dyDescent="0.2">
      <c r="A58" s="11" t="s">
        <v>12</v>
      </c>
      <c r="B58" s="30">
        <f t="shared" si="15"/>
        <v>39.487225043282706</v>
      </c>
      <c r="C58" s="30">
        <f t="shared" si="16"/>
        <v>39.537131836406758</v>
      </c>
      <c r="D58" s="30">
        <f t="shared" si="17"/>
        <v>45.179220671138573</v>
      </c>
      <c r="E58" s="30">
        <f t="shared" si="18"/>
        <v>47.086998226533204</v>
      </c>
      <c r="F58" s="30">
        <f t="shared" si="19"/>
        <v>47.560222679805669</v>
      </c>
      <c r="G58" s="30">
        <f t="shared" si="20"/>
        <v>47.214164692080516</v>
      </c>
      <c r="H58" s="30">
        <f t="shared" si="21"/>
        <v>38.658834362180208</v>
      </c>
      <c r="I58" s="30">
        <f t="shared" si="22"/>
        <v>34.629580548996188</v>
      </c>
      <c r="J58" s="30">
        <f t="shared" si="23"/>
        <v>38.070638243421065</v>
      </c>
      <c r="K58" s="30">
        <f t="shared" si="24"/>
        <v>47.373514328928138</v>
      </c>
      <c r="L58" s="30">
        <f t="shared" si="25"/>
        <v>47.048549029882651</v>
      </c>
      <c r="M58" s="30">
        <f t="shared" si="26"/>
        <v>56.906475806576942</v>
      </c>
      <c r="N58" s="31">
        <f t="shared" si="27"/>
        <v>52.904325853265433</v>
      </c>
      <c r="O58" s="31">
        <f t="shared" si="28"/>
        <v>50.514823826573164</v>
      </c>
      <c r="P58" s="31">
        <f t="shared" si="29"/>
        <v>50.577551018999486</v>
      </c>
      <c r="Q58" s="31">
        <f t="shared" si="30"/>
        <v>51.911993601048302</v>
      </c>
      <c r="R58" s="31">
        <f t="shared" si="31"/>
        <v>54.884725539498078</v>
      </c>
      <c r="S58" s="31">
        <f t="shared" si="32"/>
        <v>55.236529818038804</v>
      </c>
      <c r="T58" s="31">
        <f t="shared" si="33"/>
        <v>56.913657596606392</v>
      </c>
      <c r="U58" s="32"/>
      <c r="V58" s="32"/>
      <c r="W58" s="11" t="s">
        <v>12</v>
      </c>
      <c r="X58" s="9">
        <v>4675.2158400000017</v>
      </c>
      <c r="Y58" s="9">
        <v>5449.9600500000015</v>
      </c>
      <c r="Z58" s="9">
        <v>6481.3575500000015</v>
      </c>
      <c r="AA58" s="9">
        <v>7072.4639399999978</v>
      </c>
      <c r="AB58" s="9">
        <v>8050.4363400000038</v>
      </c>
      <c r="AC58" s="9">
        <v>8518.932519999993</v>
      </c>
      <c r="AD58" s="9">
        <v>11192.033389999995</v>
      </c>
      <c r="AE58" s="9">
        <v>14645.212299999999</v>
      </c>
      <c r="AF58" s="9">
        <v>16185.463350000007</v>
      </c>
      <c r="AG58" s="9">
        <v>17012.077390000013</v>
      </c>
      <c r="AH58" s="9">
        <v>17698.838310000003</v>
      </c>
      <c r="AI58" s="9">
        <v>14968.16849425534</v>
      </c>
      <c r="AJ58" s="10">
        <v>15485.79009895691</v>
      </c>
      <c r="AK58" s="10">
        <v>16474.768939463589</v>
      </c>
      <c r="AL58" s="10">
        <v>18749.788981228885</v>
      </c>
      <c r="AM58" s="10">
        <v>20378.50263839601</v>
      </c>
      <c r="AN58" s="10">
        <v>21365.880687293076</v>
      </c>
      <c r="AO58" s="10">
        <v>22931.979577985974</v>
      </c>
      <c r="AP58" s="10">
        <v>23277.417324589791</v>
      </c>
    </row>
    <row r="59" spans="1:42" x14ac:dyDescent="0.2">
      <c r="A59" s="11" t="s">
        <v>13</v>
      </c>
      <c r="B59" s="30">
        <f t="shared" si="15"/>
        <v>58.808860858801602</v>
      </c>
      <c r="C59" s="30">
        <f t="shared" si="16"/>
        <v>52.487743335593294</v>
      </c>
      <c r="D59" s="30">
        <f t="shared" si="17"/>
        <v>48.110147619862722</v>
      </c>
      <c r="E59" s="30">
        <f t="shared" si="18"/>
        <v>48.702449573034784</v>
      </c>
      <c r="F59" s="30">
        <f t="shared" si="19"/>
        <v>49.745657588775686</v>
      </c>
      <c r="G59" s="30">
        <f t="shared" si="20"/>
        <v>44.328493357632667</v>
      </c>
      <c r="H59" s="30">
        <f t="shared" si="21"/>
        <v>40.534681588836357</v>
      </c>
      <c r="I59" s="30">
        <f t="shared" si="22"/>
        <v>28.594372669626907</v>
      </c>
      <c r="J59" s="30">
        <f t="shared" si="23"/>
        <v>36.056220513409286</v>
      </c>
      <c r="K59" s="30">
        <f t="shared" si="24"/>
        <v>40.595245762537424</v>
      </c>
      <c r="L59" s="30">
        <f t="shared" si="25"/>
        <v>45.758776430004765</v>
      </c>
      <c r="M59" s="30">
        <f t="shared" si="26"/>
        <v>48.777237639630172</v>
      </c>
      <c r="N59" s="31">
        <f t="shared" si="27"/>
        <v>55.0275903825341</v>
      </c>
      <c r="O59" s="31">
        <f t="shared" si="28"/>
        <v>53.37268240900093</v>
      </c>
      <c r="P59" s="31">
        <f t="shared" si="29"/>
        <v>53.953721405523048</v>
      </c>
      <c r="Q59" s="31">
        <f t="shared" si="30"/>
        <v>53.261009869508491</v>
      </c>
      <c r="R59" s="31">
        <f t="shared" si="31"/>
        <v>60.888151809372005</v>
      </c>
      <c r="S59" s="31">
        <f t="shared" si="32"/>
        <v>62.495593083040426</v>
      </c>
      <c r="T59" s="31">
        <f t="shared" si="33"/>
        <v>57.768169141916637</v>
      </c>
      <c r="U59" s="32"/>
      <c r="V59" s="32"/>
      <c r="W59" s="11" t="s">
        <v>13</v>
      </c>
      <c r="X59" s="9">
        <v>1346.53404</v>
      </c>
      <c r="Y59" s="9">
        <v>1314.1830000000002</v>
      </c>
      <c r="Z59" s="9">
        <v>1511.8006200000004</v>
      </c>
      <c r="AA59" s="9">
        <v>1429.6785399999999</v>
      </c>
      <c r="AB59" s="9">
        <v>1619.0221600000002</v>
      </c>
      <c r="AC59" s="9">
        <v>1613.0604399999997</v>
      </c>
      <c r="AD59" s="9">
        <v>2133.4690100000003</v>
      </c>
      <c r="AE59" s="9">
        <v>3557.8959600000003</v>
      </c>
      <c r="AF59" s="9">
        <v>3060.5924700000005</v>
      </c>
      <c r="AG59" s="9">
        <v>3377.0505000000007</v>
      </c>
      <c r="AH59" s="9">
        <v>2982.9799800000001</v>
      </c>
      <c r="AI59" s="9">
        <v>2833.0980740754762</v>
      </c>
      <c r="AJ59" s="10">
        <v>3366.9918470829994</v>
      </c>
      <c r="AK59" s="10">
        <v>4155.559659245846</v>
      </c>
      <c r="AL59" s="10">
        <v>4737.5255559406269</v>
      </c>
      <c r="AM59" s="10">
        <v>4291.0975789263794</v>
      </c>
      <c r="AN59" s="10">
        <v>5155.7624947092036</v>
      </c>
      <c r="AO59" s="10">
        <v>5857.6761134224753</v>
      </c>
      <c r="AP59" s="10">
        <v>5731.1278864066735</v>
      </c>
    </row>
    <row r="60" spans="1:42" x14ac:dyDescent="0.2">
      <c r="A60" s="11" t="s">
        <v>14</v>
      </c>
      <c r="B60" s="30">
        <f t="shared" si="15"/>
        <v>77.682386918694178</v>
      </c>
      <c r="C60" s="30">
        <f t="shared" si="16"/>
        <v>76.958434737204655</v>
      </c>
      <c r="D60" s="30">
        <f t="shared" si="17"/>
        <v>73.333168939505939</v>
      </c>
      <c r="E60" s="30">
        <f t="shared" si="18"/>
        <v>71.429131338466661</v>
      </c>
      <c r="F60" s="30">
        <f t="shared" si="19"/>
        <v>66.941280659075133</v>
      </c>
      <c r="G60" s="30">
        <f t="shared" si="20"/>
        <v>72.63610625650557</v>
      </c>
      <c r="H60" s="30">
        <f t="shared" si="21"/>
        <v>67.820169743227794</v>
      </c>
      <c r="I60" s="30">
        <f t="shared" si="22"/>
        <v>68.093653815290452</v>
      </c>
      <c r="J60" s="30">
        <f t="shared" si="23"/>
        <v>71.220023795858339</v>
      </c>
      <c r="K60" s="30">
        <f t="shared" si="24"/>
        <v>65.598445789470233</v>
      </c>
      <c r="L60" s="30">
        <f t="shared" si="25"/>
        <v>74.845456483007354</v>
      </c>
      <c r="M60" s="30">
        <f t="shared" si="26"/>
        <v>83.3112669472238</v>
      </c>
      <c r="N60" s="31">
        <f t="shared" si="27"/>
        <v>83.504959663980372</v>
      </c>
      <c r="O60" s="31">
        <f t="shared" si="28"/>
        <v>80.879833649205011</v>
      </c>
      <c r="P60" s="31">
        <f t="shared" si="29"/>
        <v>81.827587350587436</v>
      </c>
      <c r="Q60" s="31">
        <f t="shared" si="30"/>
        <v>79.20616758162582</v>
      </c>
      <c r="R60" s="31">
        <f t="shared" si="31"/>
        <v>80.719415460077244</v>
      </c>
      <c r="S60" s="31">
        <f t="shared" si="32"/>
        <v>81.244137354382445</v>
      </c>
      <c r="T60" s="31">
        <f t="shared" si="33"/>
        <v>82.560522123552886</v>
      </c>
      <c r="U60" s="32"/>
      <c r="V60" s="32"/>
      <c r="W60" s="11" t="s">
        <v>14</v>
      </c>
      <c r="X60" s="9">
        <v>1605.0128600000012</v>
      </c>
      <c r="Y60" s="9">
        <v>1759.7372200000011</v>
      </c>
      <c r="Z60" s="9">
        <v>1742.9689300000009</v>
      </c>
      <c r="AA60" s="9">
        <v>1639.5495200000003</v>
      </c>
      <c r="AB60" s="9">
        <v>1556.9745600000003</v>
      </c>
      <c r="AC60" s="9">
        <v>1786.7683399999994</v>
      </c>
      <c r="AD60" s="9">
        <v>2117.8565100000005</v>
      </c>
      <c r="AE60" s="9">
        <v>2317.0327799999991</v>
      </c>
      <c r="AF60" s="9">
        <v>2254.0729200000001</v>
      </c>
      <c r="AG60" s="9">
        <v>2748.7601699999996</v>
      </c>
      <c r="AH60" s="9">
        <v>2533.3738199999989</v>
      </c>
      <c r="AI60" s="9">
        <v>2621.8832155700529</v>
      </c>
      <c r="AJ60" s="10">
        <v>3355.7759633980663</v>
      </c>
      <c r="AK60" s="10">
        <v>3529.6064221355259</v>
      </c>
      <c r="AL60" s="10">
        <v>3786.9474963786247</v>
      </c>
      <c r="AM60" s="10">
        <v>3621.2306414760019</v>
      </c>
      <c r="AN60" s="10">
        <v>3840.1325357481364</v>
      </c>
      <c r="AO60" s="10">
        <v>4304.7180247326914</v>
      </c>
      <c r="AP60" s="10">
        <v>4938.6655569178911</v>
      </c>
    </row>
    <row r="61" spans="1:42" x14ac:dyDescent="0.2">
      <c r="A61" s="11" t="s">
        <v>15</v>
      </c>
      <c r="B61" s="30">
        <f t="shared" si="15"/>
        <v>63.994934808642647</v>
      </c>
      <c r="C61" s="30">
        <f t="shared" si="16"/>
        <v>60.828766327825399</v>
      </c>
      <c r="D61" s="30">
        <f t="shared" si="17"/>
        <v>61.594928150756481</v>
      </c>
      <c r="E61" s="30">
        <f t="shared" si="18"/>
        <v>64.063790742133705</v>
      </c>
      <c r="F61" s="30">
        <f t="shared" si="19"/>
        <v>65.22576244288409</v>
      </c>
      <c r="G61" s="30">
        <f t="shared" si="20"/>
        <v>65.136285383904962</v>
      </c>
      <c r="H61" s="30">
        <f t="shared" si="21"/>
        <v>52.026365103442288</v>
      </c>
      <c r="I61" s="30">
        <f t="shared" si="22"/>
        <v>47.999468718661511</v>
      </c>
      <c r="J61" s="30">
        <f t="shared" si="23"/>
        <v>45.819864559393068</v>
      </c>
      <c r="K61" s="30">
        <f t="shared" si="24"/>
        <v>58.203997644279582</v>
      </c>
      <c r="L61" s="30">
        <f t="shared" si="25"/>
        <v>59.462231174963357</v>
      </c>
      <c r="M61" s="30">
        <f t="shared" si="26"/>
        <v>73.381044930404244</v>
      </c>
      <c r="N61" s="31">
        <f t="shared" si="27"/>
        <v>72.534833545449061</v>
      </c>
      <c r="O61" s="31">
        <f t="shared" si="28"/>
        <v>65.409563414468494</v>
      </c>
      <c r="P61" s="31">
        <f t="shared" si="29"/>
        <v>57.562188386507529</v>
      </c>
      <c r="Q61" s="31">
        <f t="shared" si="30"/>
        <v>62.479765200247627</v>
      </c>
      <c r="R61" s="31">
        <f t="shared" si="31"/>
        <v>61.575564570973448</v>
      </c>
      <c r="S61" s="31">
        <f t="shared" si="32"/>
        <v>62.951629475904689</v>
      </c>
      <c r="T61" s="31">
        <f t="shared" si="33"/>
        <v>63.778086969954728</v>
      </c>
      <c r="U61" s="32"/>
      <c r="V61" s="32"/>
      <c r="W61" s="11" t="s">
        <v>15</v>
      </c>
      <c r="X61" s="9">
        <v>2173.5012999999985</v>
      </c>
      <c r="Y61" s="9">
        <v>2321.3003900000008</v>
      </c>
      <c r="Z61" s="9">
        <v>2751.4966099999997</v>
      </c>
      <c r="AA61" s="9">
        <v>2657.7612100000006</v>
      </c>
      <c r="AB61" s="9">
        <v>3045.1730199999993</v>
      </c>
      <c r="AC61" s="9">
        <v>3099.6702499999988</v>
      </c>
      <c r="AD61" s="9">
        <v>4924.498790000006</v>
      </c>
      <c r="AE61" s="9">
        <v>4584.4636800000017</v>
      </c>
      <c r="AF61" s="9">
        <v>4500.016749999998</v>
      </c>
      <c r="AG61" s="9">
        <v>5154.9408999999969</v>
      </c>
      <c r="AH61" s="9">
        <v>5194.4413100000029</v>
      </c>
      <c r="AI61" s="9">
        <v>5149.42554141656</v>
      </c>
      <c r="AJ61" s="10">
        <v>4927.4261882523651</v>
      </c>
      <c r="AK61" s="10">
        <v>5598.0314522774288</v>
      </c>
      <c r="AL61" s="10">
        <v>5545.6694143060295</v>
      </c>
      <c r="AM61" s="10">
        <v>5973.2656556771053</v>
      </c>
      <c r="AN61" s="10">
        <v>6301.4822274187954</v>
      </c>
      <c r="AO61" s="10">
        <v>6879.7116943073943</v>
      </c>
      <c r="AP61" s="10">
        <v>6789.9934735757924</v>
      </c>
    </row>
    <row r="64" spans="1:42" ht="15" x14ac:dyDescent="0.25">
      <c r="A64" s="35" t="s">
        <v>222</v>
      </c>
      <c r="B64" s="35"/>
      <c r="C64" s="35"/>
      <c r="D64" s="35"/>
      <c r="E64" s="35"/>
      <c r="F64" s="35"/>
      <c r="G64" s="35"/>
      <c r="H64" s="35"/>
      <c r="I64" s="35"/>
      <c r="J64" s="35"/>
      <c r="K64" s="35"/>
      <c r="L64" s="35"/>
      <c r="M64" s="35"/>
      <c r="N64" s="35"/>
      <c r="O64" s="35"/>
      <c r="P64" s="36"/>
      <c r="Q64" s="36"/>
      <c r="R64" s="36"/>
      <c r="S64" s="36"/>
      <c r="T64" s="36"/>
      <c r="U64" s="47"/>
      <c r="V64" s="62"/>
      <c r="W64" s="56" t="s">
        <v>36</v>
      </c>
      <c r="X64" s="36"/>
      <c r="Y64" s="36"/>
      <c r="Z64" s="36"/>
      <c r="AA64" s="36"/>
      <c r="AB64" s="36"/>
      <c r="AC64" s="107" t="s">
        <v>158</v>
      </c>
      <c r="AD64" s="36"/>
      <c r="AE64" s="36"/>
      <c r="AF64" s="36"/>
      <c r="AG64" s="36"/>
      <c r="AH64" s="36"/>
      <c r="AI64" s="36"/>
      <c r="AJ64" s="36"/>
      <c r="AK64" s="36"/>
      <c r="AL64" s="36"/>
      <c r="AM64" s="36"/>
      <c r="AN64" s="36"/>
      <c r="AO64" s="94"/>
      <c r="AP64" s="94"/>
    </row>
    <row r="65" spans="1:42" x14ac:dyDescent="0.2">
      <c r="A65" s="1"/>
      <c r="B65" s="2"/>
      <c r="C65" s="2"/>
      <c r="D65" s="2"/>
      <c r="E65" s="2"/>
      <c r="F65" s="2"/>
      <c r="G65" s="2"/>
      <c r="H65" s="2"/>
      <c r="I65" s="2"/>
      <c r="J65" s="2"/>
      <c r="K65" s="2"/>
      <c r="L65" s="2"/>
      <c r="M65" s="2"/>
      <c r="N65" s="2"/>
      <c r="O65" s="2"/>
      <c r="P65" s="36"/>
      <c r="Q65" s="36"/>
      <c r="R65" s="36"/>
      <c r="S65" s="36"/>
      <c r="T65" s="36"/>
      <c r="U65" s="36"/>
      <c r="V65" s="36"/>
      <c r="W65" s="56"/>
      <c r="X65" s="57"/>
      <c r="Y65" s="57"/>
      <c r="Z65" s="57"/>
      <c r="AA65" s="57"/>
      <c r="AB65" s="57"/>
      <c r="AC65" s="45"/>
      <c r="AD65" s="57"/>
      <c r="AE65" s="57"/>
      <c r="AF65" s="57"/>
      <c r="AG65" s="57"/>
      <c r="AH65" s="57"/>
      <c r="AI65" s="57"/>
      <c r="AJ65" s="57"/>
      <c r="AK65" s="57"/>
      <c r="AL65" s="36"/>
      <c r="AM65" s="36"/>
      <c r="AN65" s="36"/>
      <c r="AO65" s="94"/>
      <c r="AP65" s="94"/>
    </row>
    <row r="66" spans="1:42" ht="15" thickBot="1" x14ac:dyDescent="0.25">
      <c r="A66" s="3" t="s">
        <v>16</v>
      </c>
      <c r="B66" s="4"/>
      <c r="C66" s="4"/>
      <c r="D66" s="4"/>
      <c r="E66" s="4"/>
      <c r="F66" s="4"/>
      <c r="G66" s="4"/>
      <c r="H66" s="4"/>
      <c r="I66" s="4"/>
      <c r="J66" s="4"/>
      <c r="K66" s="4"/>
      <c r="L66" s="4"/>
      <c r="M66" s="4"/>
      <c r="N66" s="12"/>
      <c r="P66" s="32"/>
      <c r="Q66" s="32"/>
      <c r="R66" s="32"/>
      <c r="S66" s="128" t="s">
        <v>23</v>
      </c>
      <c r="T66" s="128"/>
      <c r="U66" s="32"/>
      <c r="V66" s="32"/>
      <c r="W66" s="50" t="s">
        <v>169</v>
      </c>
      <c r="X66" s="57"/>
      <c r="Y66" s="57"/>
      <c r="Z66" s="57"/>
      <c r="AA66" s="57"/>
      <c r="AB66" s="57"/>
      <c r="AC66" s="58" t="s">
        <v>37</v>
      </c>
      <c r="AD66" s="57"/>
      <c r="AE66" s="57"/>
      <c r="AF66" s="57"/>
      <c r="AG66" s="57"/>
      <c r="AH66" s="57"/>
      <c r="AI66" s="57"/>
      <c r="AJ66" s="57"/>
      <c r="AK66" s="32"/>
      <c r="AL66" s="32"/>
      <c r="AM66" s="32"/>
      <c r="AN66" s="32"/>
      <c r="AO66" s="12"/>
      <c r="AP66" s="12" t="s">
        <v>26</v>
      </c>
    </row>
    <row r="67" spans="1:42" ht="18" customHeight="1" thickBot="1" x14ac:dyDescent="0.25">
      <c r="A67" s="34" t="s">
        <v>24</v>
      </c>
      <c r="B67" s="41">
        <v>2005</v>
      </c>
      <c r="C67" s="41">
        <v>2006</v>
      </c>
      <c r="D67" s="41">
        <v>2007</v>
      </c>
      <c r="E67" s="41">
        <v>2008</v>
      </c>
      <c r="F67" s="41">
        <v>2009</v>
      </c>
      <c r="G67" s="41">
        <v>2010</v>
      </c>
      <c r="H67" s="41">
        <v>2011</v>
      </c>
      <c r="I67" s="41">
        <v>2012</v>
      </c>
      <c r="J67" s="41">
        <v>2013</v>
      </c>
      <c r="K67" s="41">
        <v>2014</v>
      </c>
      <c r="L67" s="41">
        <v>2015</v>
      </c>
      <c r="M67" s="41">
        <v>2016</v>
      </c>
      <c r="N67" s="42">
        <v>2017</v>
      </c>
      <c r="O67" s="42">
        <v>2018</v>
      </c>
      <c r="P67" s="42">
        <v>2019</v>
      </c>
      <c r="Q67" s="42">
        <v>2020</v>
      </c>
      <c r="R67" s="42">
        <v>2021</v>
      </c>
      <c r="S67" s="42">
        <v>2022</v>
      </c>
      <c r="T67" s="42">
        <v>2023</v>
      </c>
      <c r="U67" s="32"/>
      <c r="V67" s="32"/>
      <c r="W67" s="64" t="s">
        <v>24</v>
      </c>
      <c r="X67" s="65">
        <v>2005</v>
      </c>
      <c r="Y67" s="65">
        <v>2006</v>
      </c>
      <c r="Z67" s="65">
        <v>2007</v>
      </c>
      <c r="AA67" s="65">
        <v>2008</v>
      </c>
      <c r="AB67" s="65">
        <v>2009</v>
      </c>
      <c r="AC67" s="65">
        <v>2010</v>
      </c>
      <c r="AD67" s="65">
        <v>2011</v>
      </c>
      <c r="AE67" s="65">
        <v>2012</v>
      </c>
      <c r="AF67" s="65">
        <v>2013</v>
      </c>
      <c r="AG67" s="65">
        <v>2014</v>
      </c>
      <c r="AH67" s="65">
        <v>2015</v>
      </c>
      <c r="AI67" s="65">
        <v>2016</v>
      </c>
      <c r="AJ67" s="65">
        <v>2017</v>
      </c>
      <c r="AK67" s="65">
        <v>2018</v>
      </c>
      <c r="AL67" s="65">
        <v>2019</v>
      </c>
      <c r="AM67" s="65">
        <v>2020</v>
      </c>
      <c r="AN67" s="66">
        <v>2021</v>
      </c>
      <c r="AO67" s="66">
        <v>2022</v>
      </c>
      <c r="AP67" s="66">
        <v>2023</v>
      </c>
    </row>
    <row r="68" spans="1:42" ht="22.5" x14ac:dyDescent="0.2">
      <c r="A68" s="5" t="s">
        <v>1</v>
      </c>
      <c r="B68" s="89">
        <f t="shared" ref="B68:B82" si="34">B5/X68*100</f>
        <v>0.60137201113093453</v>
      </c>
      <c r="C68" s="89">
        <f t="shared" ref="C68:C82" si="35">C5/Y68*100</f>
        <v>0.63946215227694803</v>
      </c>
      <c r="D68" s="89">
        <f t="shared" ref="D68:D82" si="36">D5/Z68*100</f>
        <v>0.68191748259944107</v>
      </c>
      <c r="E68" s="89">
        <f t="shared" ref="E68:E82" si="37">E5/AA68*100</f>
        <v>0.64232608820566051</v>
      </c>
      <c r="F68" s="89">
        <f t="shared" ref="F68:F82" si="38">F5/AB68*100</f>
        <v>0.62493568098380314</v>
      </c>
      <c r="G68" s="89">
        <f t="shared" ref="G68:G82" si="39">G5/AC68*100</f>
        <v>0.66346581238755142</v>
      </c>
      <c r="H68" s="89">
        <f t="shared" ref="H68:H82" si="40">H5/AD68*100</f>
        <v>0.72985300419621724</v>
      </c>
      <c r="I68" s="89">
        <f t="shared" ref="I68:I82" si="41">I5/AE68*100</f>
        <v>0.81255879366334249</v>
      </c>
      <c r="J68" s="89">
        <f t="shared" ref="J68:J82" si="42">J5/AF68*100</f>
        <v>0.9074585154608612</v>
      </c>
      <c r="K68" s="89">
        <f t="shared" ref="K68:K82" si="43">K5/AG68*100</f>
        <v>0.98818113833491183</v>
      </c>
      <c r="L68" s="89">
        <f t="shared" ref="L68:L82" si="44">L5/AH68*100</f>
        <v>0.98041196561426702</v>
      </c>
      <c r="M68" s="89">
        <f t="shared" ref="M68:M82" si="45">M5/AI68*100</f>
        <v>0.99559146688770417</v>
      </c>
      <c r="N68" s="90">
        <f t="shared" ref="N68:N82" si="46">N5/AJ68*100</f>
        <v>1.0394898082223114</v>
      </c>
      <c r="O68" s="90">
        <f t="shared" ref="O68:O82" si="47">O5/AK68*100</f>
        <v>1.0947609577608679</v>
      </c>
      <c r="P68" s="90">
        <f t="shared" ref="P68:P82" si="48">P5/AL68*100</f>
        <v>1.0992885482123551</v>
      </c>
      <c r="Q68" s="90">
        <f t="shared" ref="Q68:Q82" si="49">Q5/AM68*100</f>
        <v>1.1338807659763592</v>
      </c>
      <c r="R68" s="90">
        <f t="shared" ref="R68:R82" si="50">R5/AN68*100</f>
        <v>1.1546638428554084</v>
      </c>
      <c r="S68" s="90">
        <f t="shared" ref="S68:S82" si="51">S5/AO68*100</f>
        <v>1.1592197668860944</v>
      </c>
      <c r="T68" s="90">
        <f t="shared" ref="T68:T82" si="52">T5/AP68*100</f>
        <v>1.1496538709723845</v>
      </c>
      <c r="U68" s="32"/>
      <c r="V68" s="32"/>
      <c r="W68" s="5" t="s">
        <v>1</v>
      </c>
      <c r="X68" s="46">
        <v>3288493</v>
      </c>
      <c r="Y68" s="46">
        <v>3530252</v>
      </c>
      <c r="Z68" s="46">
        <v>3856629</v>
      </c>
      <c r="AA68" s="46">
        <v>4037564</v>
      </c>
      <c r="AB68" s="46">
        <v>3945505</v>
      </c>
      <c r="AC68" s="46">
        <v>4032952</v>
      </c>
      <c r="AD68" s="46">
        <v>4095355</v>
      </c>
      <c r="AE68" s="46">
        <v>4118386</v>
      </c>
      <c r="AF68" s="46">
        <v>4169011</v>
      </c>
      <c r="AG68" s="46">
        <v>4377991</v>
      </c>
      <c r="AH68" s="46">
        <v>4651813</v>
      </c>
      <c r="AI68" s="46">
        <v>4843030</v>
      </c>
      <c r="AJ68" s="46">
        <v>5179344</v>
      </c>
      <c r="AK68" s="46">
        <v>5475773</v>
      </c>
      <c r="AL68" s="46">
        <v>5888869</v>
      </c>
      <c r="AM68" s="46">
        <v>5828318</v>
      </c>
      <c r="AN68" s="87">
        <v>6307755</v>
      </c>
      <c r="AO68" s="87">
        <v>7049872</v>
      </c>
      <c r="AP68" s="87">
        <v>7618528</v>
      </c>
    </row>
    <row r="69" spans="1:42" x14ac:dyDescent="0.2">
      <c r="A69" s="8" t="s">
        <v>2</v>
      </c>
      <c r="B69" s="91">
        <f t="shared" si="34"/>
        <v>0.71590394404418267</v>
      </c>
      <c r="C69" s="91">
        <f t="shared" si="35"/>
        <v>0.81574306217463577</v>
      </c>
      <c r="D69" s="91">
        <f t="shared" si="36"/>
        <v>0.90217647883041063</v>
      </c>
      <c r="E69" s="91">
        <f t="shared" si="37"/>
        <v>0.78321342361127999</v>
      </c>
      <c r="F69" s="91">
        <f t="shared" si="38"/>
        <v>0.66215482511742918</v>
      </c>
      <c r="G69" s="91">
        <f t="shared" si="39"/>
        <v>0.67737076359663151</v>
      </c>
      <c r="H69" s="91">
        <f t="shared" si="40"/>
        <v>0.74285409672031577</v>
      </c>
      <c r="I69" s="91">
        <f t="shared" si="41"/>
        <v>0.87034907964272279</v>
      </c>
      <c r="J69" s="91">
        <f t="shared" si="42"/>
        <v>0.900535008678925</v>
      </c>
      <c r="K69" s="91">
        <f t="shared" si="43"/>
        <v>0.95951153593370997</v>
      </c>
      <c r="L69" s="91">
        <f t="shared" si="44"/>
        <v>0.9981037013880506</v>
      </c>
      <c r="M69" s="91">
        <f t="shared" si="45"/>
        <v>0.98700722235126426</v>
      </c>
      <c r="N69" s="92">
        <f t="shared" si="46"/>
        <v>1.1495651895197203</v>
      </c>
      <c r="O69" s="92">
        <f t="shared" si="47"/>
        <v>1.1934933292923309</v>
      </c>
      <c r="P69" s="92">
        <f t="shared" si="48"/>
        <v>1.2049948748228623</v>
      </c>
      <c r="Q69" s="92">
        <f t="shared" si="49"/>
        <v>1.4328920318682419</v>
      </c>
      <c r="R69" s="92">
        <f t="shared" si="50"/>
        <v>1.4174608158481001</v>
      </c>
      <c r="S69" s="92">
        <f t="shared" si="51"/>
        <v>1.4198365923015286</v>
      </c>
      <c r="T69" s="92">
        <f t="shared" si="52"/>
        <v>1.5119756275447063</v>
      </c>
      <c r="U69" s="32"/>
      <c r="V69" s="32"/>
      <c r="W69" s="8" t="s">
        <v>2</v>
      </c>
      <c r="X69" s="51">
        <v>827653</v>
      </c>
      <c r="Y69" s="51">
        <v>890733</v>
      </c>
      <c r="Z69" s="51">
        <v>1006302</v>
      </c>
      <c r="AA69" s="51">
        <v>1063678</v>
      </c>
      <c r="AB69" s="51">
        <v>1038068</v>
      </c>
      <c r="AC69" s="51">
        <v>1079955</v>
      </c>
      <c r="AD69" s="51">
        <v>1057358</v>
      </c>
      <c r="AE69" s="51">
        <v>1063826</v>
      </c>
      <c r="AF69" s="51">
        <v>1085388</v>
      </c>
      <c r="AG69" s="51">
        <v>1136579</v>
      </c>
      <c r="AH69" s="51">
        <v>1218759</v>
      </c>
      <c r="AI69" s="51">
        <v>1276090</v>
      </c>
      <c r="AJ69" s="51">
        <v>1360258</v>
      </c>
      <c r="AK69" s="51">
        <v>1466288</v>
      </c>
      <c r="AL69" s="51">
        <v>1577929</v>
      </c>
      <c r="AM69" s="51">
        <v>1552162</v>
      </c>
      <c r="AN69" s="88">
        <v>1710117</v>
      </c>
      <c r="AO69" s="88">
        <v>1952106</v>
      </c>
      <c r="AP69" s="88">
        <v>2052203</v>
      </c>
    </row>
    <row r="70" spans="1:42" x14ac:dyDescent="0.2">
      <c r="A70" s="11" t="s">
        <v>3</v>
      </c>
      <c r="B70" s="91">
        <f t="shared" si="34"/>
        <v>0.99228769172565401</v>
      </c>
      <c r="C70" s="91">
        <f t="shared" si="35"/>
        <v>1.0489450819054351</v>
      </c>
      <c r="D70" s="91">
        <f t="shared" si="36"/>
        <v>1.1230771505407107</v>
      </c>
      <c r="E70" s="91">
        <f t="shared" si="37"/>
        <v>0.9052151670325399</v>
      </c>
      <c r="F70" s="91">
        <f t="shared" si="38"/>
        <v>0.93749503343262564</v>
      </c>
      <c r="G70" s="91">
        <f t="shared" si="39"/>
        <v>0.984338455898358</v>
      </c>
      <c r="H70" s="91">
        <f t="shared" si="40"/>
        <v>0.99574080768929907</v>
      </c>
      <c r="I70" s="91">
        <f t="shared" si="41"/>
        <v>1.0437461423593823</v>
      </c>
      <c r="J70" s="91">
        <f t="shared" si="42"/>
        <v>1.5897703488932748</v>
      </c>
      <c r="K70" s="91">
        <f t="shared" si="43"/>
        <v>1.4575935573660823</v>
      </c>
      <c r="L70" s="91">
        <f t="shared" si="44"/>
        <v>1.4076482072278715</v>
      </c>
      <c r="M70" s="91">
        <f t="shared" si="45"/>
        <v>1.4318908556237557</v>
      </c>
      <c r="N70" s="92">
        <f t="shared" si="46"/>
        <v>1.6143495547409594</v>
      </c>
      <c r="O70" s="92">
        <f t="shared" si="47"/>
        <v>1.8742251670461161</v>
      </c>
      <c r="P70" s="92">
        <f t="shared" si="48"/>
        <v>1.7245160137971633</v>
      </c>
      <c r="Q70" s="92">
        <f t="shared" si="49"/>
        <v>1.4726259776364274</v>
      </c>
      <c r="R70" s="92">
        <f t="shared" si="50"/>
        <v>1.4981873868630644</v>
      </c>
      <c r="S70" s="92">
        <f t="shared" si="51"/>
        <v>1.5275378419980516</v>
      </c>
      <c r="T70" s="92">
        <f t="shared" si="52"/>
        <v>1.4375664470753819</v>
      </c>
      <c r="U70" s="32"/>
      <c r="V70" s="32"/>
      <c r="W70" s="11" t="s">
        <v>3</v>
      </c>
      <c r="X70" s="51">
        <v>346263</v>
      </c>
      <c r="Y70" s="51">
        <v>384773</v>
      </c>
      <c r="Z70" s="51">
        <v>436925</v>
      </c>
      <c r="AA70" s="51">
        <v>447787</v>
      </c>
      <c r="AB70" s="51">
        <v>429371</v>
      </c>
      <c r="AC70" s="51">
        <v>436435</v>
      </c>
      <c r="AD70" s="51">
        <v>460276</v>
      </c>
      <c r="AE70" s="51">
        <v>468097</v>
      </c>
      <c r="AF70" s="51">
        <v>466647</v>
      </c>
      <c r="AG70" s="51">
        <v>502248</v>
      </c>
      <c r="AH70" s="51">
        <v>535372</v>
      </c>
      <c r="AI70" s="51">
        <v>572592</v>
      </c>
      <c r="AJ70" s="51">
        <v>618214</v>
      </c>
      <c r="AK70" s="51">
        <v>644108</v>
      </c>
      <c r="AL70" s="51">
        <v>720988</v>
      </c>
      <c r="AM70" s="51">
        <v>693829</v>
      </c>
      <c r="AN70" s="88">
        <v>745899</v>
      </c>
      <c r="AO70" s="88">
        <v>833853</v>
      </c>
      <c r="AP70" s="88">
        <v>906322</v>
      </c>
    </row>
    <row r="71" spans="1:42" x14ac:dyDescent="0.2">
      <c r="A71" s="11" t="s">
        <v>4</v>
      </c>
      <c r="B71" s="91">
        <f t="shared" si="34"/>
        <v>0.49590267511537389</v>
      </c>
      <c r="C71" s="91">
        <f t="shared" si="35"/>
        <v>0.50152557742376536</v>
      </c>
      <c r="D71" s="91">
        <f t="shared" si="36"/>
        <v>0.44440539053064487</v>
      </c>
      <c r="E71" s="91">
        <f t="shared" si="37"/>
        <v>0.44967779885023401</v>
      </c>
      <c r="F71" s="91">
        <f t="shared" si="38"/>
        <v>0.4531658241402497</v>
      </c>
      <c r="G71" s="91">
        <f t="shared" si="39"/>
        <v>0.46030959782876868</v>
      </c>
      <c r="H71" s="91">
        <f t="shared" si="40"/>
        <v>0.54343392577721372</v>
      </c>
      <c r="I71" s="91">
        <f t="shared" si="41"/>
        <v>0.61075135454209495</v>
      </c>
      <c r="J71" s="91">
        <f t="shared" si="42"/>
        <v>0.65326075435664854</v>
      </c>
      <c r="K71" s="91">
        <f t="shared" si="43"/>
        <v>0.63399773626831479</v>
      </c>
      <c r="L71" s="91">
        <f t="shared" si="44"/>
        <v>0.66454293010315513</v>
      </c>
      <c r="M71" s="91">
        <f t="shared" si="45"/>
        <v>0.76324385230212144</v>
      </c>
      <c r="N71" s="92">
        <f t="shared" si="46"/>
        <v>0.65743552509601255</v>
      </c>
      <c r="O71" s="92">
        <f t="shared" si="47"/>
        <v>0.71691741643687235</v>
      </c>
      <c r="P71" s="92">
        <f t="shared" si="48"/>
        <v>0.75795499981101244</v>
      </c>
      <c r="Q71" s="92">
        <f t="shared" si="49"/>
        <v>0.62769385641542563</v>
      </c>
      <c r="R71" s="92">
        <f t="shared" si="50"/>
        <v>0.63499611677950285</v>
      </c>
      <c r="S71" s="92">
        <f t="shared" si="51"/>
        <v>0.63963238947255951</v>
      </c>
      <c r="T71" s="92">
        <f t="shared" si="52"/>
        <v>0.62308760934203622</v>
      </c>
      <c r="U71" s="32"/>
      <c r="V71" s="32"/>
      <c r="W71" s="11" t="s">
        <v>4</v>
      </c>
      <c r="X71" s="51">
        <v>180067</v>
      </c>
      <c r="Y71" s="51">
        <v>190891</v>
      </c>
      <c r="Z71" s="51">
        <v>196233</v>
      </c>
      <c r="AA71" s="51">
        <v>202476</v>
      </c>
      <c r="AB71" s="51">
        <v>200785</v>
      </c>
      <c r="AC71" s="51">
        <v>202650</v>
      </c>
      <c r="AD71" s="51">
        <v>203226</v>
      </c>
      <c r="AE71" s="51">
        <v>208373</v>
      </c>
      <c r="AF71" s="51">
        <v>209450</v>
      </c>
      <c r="AG71" s="51">
        <v>216015</v>
      </c>
      <c r="AH71" s="51">
        <v>227521</v>
      </c>
      <c r="AI71" s="51">
        <v>234602</v>
      </c>
      <c r="AJ71" s="51">
        <v>254336</v>
      </c>
      <c r="AK71" s="51">
        <v>267409</v>
      </c>
      <c r="AL71" s="51">
        <v>287909</v>
      </c>
      <c r="AM71" s="51">
        <v>289906</v>
      </c>
      <c r="AN71" s="88">
        <v>309566</v>
      </c>
      <c r="AO71" s="88">
        <v>350763</v>
      </c>
      <c r="AP71" s="88">
        <v>387761</v>
      </c>
    </row>
    <row r="72" spans="1:42" x14ac:dyDescent="0.2">
      <c r="A72" s="11" t="s">
        <v>5</v>
      </c>
      <c r="B72" s="91">
        <f t="shared" si="34"/>
        <v>0.4250829751323521</v>
      </c>
      <c r="C72" s="91">
        <f t="shared" si="35"/>
        <v>0.43045313674344582</v>
      </c>
      <c r="D72" s="91">
        <f t="shared" si="36"/>
        <v>0.45685631842387936</v>
      </c>
      <c r="E72" s="91">
        <f t="shared" si="37"/>
        <v>0.6177834389504695</v>
      </c>
      <c r="F72" s="91">
        <f t="shared" si="38"/>
        <v>0.5134648009905145</v>
      </c>
      <c r="G72" s="91">
        <f t="shared" si="39"/>
        <v>0.8096698380963383</v>
      </c>
      <c r="H72" s="91">
        <f t="shared" si="40"/>
        <v>1.0957114091979681</v>
      </c>
      <c r="I72" s="91">
        <f t="shared" si="41"/>
        <v>1.2270995355811265</v>
      </c>
      <c r="J72" s="91">
        <f t="shared" si="42"/>
        <v>1.0942061996678918</v>
      </c>
      <c r="K72" s="91">
        <f t="shared" si="43"/>
        <v>1.2184564968413398</v>
      </c>
      <c r="L72" s="91">
        <f t="shared" si="44"/>
        <v>1.1488820148720018</v>
      </c>
      <c r="M72" s="91">
        <f t="shared" si="45"/>
        <v>1.0180615968430886</v>
      </c>
      <c r="N72" s="92">
        <f t="shared" si="46"/>
        <v>0.98406616923791213</v>
      </c>
      <c r="O72" s="92">
        <f t="shared" si="47"/>
        <v>1.0832214984703303</v>
      </c>
      <c r="P72" s="92">
        <f t="shared" si="48"/>
        <v>1.2474441596658206</v>
      </c>
      <c r="Q72" s="92">
        <f t="shared" si="49"/>
        <v>1.2236640979837756</v>
      </c>
      <c r="R72" s="92">
        <f t="shared" si="50"/>
        <v>1.4395189261653687</v>
      </c>
      <c r="S72" s="92">
        <f t="shared" si="51"/>
        <v>1.4691215895557947</v>
      </c>
      <c r="T72" s="92">
        <f t="shared" si="52"/>
        <v>1.3280789446265893</v>
      </c>
      <c r="U72" s="32"/>
      <c r="V72" s="32"/>
      <c r="W72" s="11" t="s">
        <v>5</v>
      </c>
      <c r="X72" s="51">
        <v>164712</v>
      </c>
      <c r="Y72" s="51">
        <v>180952</v>
      </c>
      <c r="Z72" s="51">
        <v>175012</v>
      </c>
      <c r="AA72" s="51">
        <v>188732</v>
      </c>
      <c r="AB72" s="51">
        <v>193031</v>
      </c>
      <c r="AC72" s="51">
        <v>199069</v>
      </c>
      <c r="AD72" s="51">
        <v>203371</v>
      </c>
      <c r="AE72" s="51">
        <v>198743</v>
      </c>
      <c r="AF72" s="51">
        <v>208366</v>
      </c>
      <c r="AG72" s="51">
        <v>220030</v>
      </c>
      <c r="AH72" s="51">
        <v>232114</v>
      </c>
      <c r="AI72" s="51">
        <v>241475</v>
      </c>
      <c r="AJ72" s="51">
        <v>257646</v>
      </c>
      <c r="AK72" s="51">
        <v>270159</v>
      </c>
      <c r="AL72" s="51">
        <v>284642</v>
      </c>
      <c r="AM72" s="51">
        <v>281830</v>
      </c>
      <c r="AN72" s="88">
        <v>303188</v>
      </c>
      <c r="AO72" s="88">
        <v>329490</v>
      </c>
      <c r="AP72" s="88">
        <v>367276</v>
      </c>
    </row>
    <row r="73" spans="1:42" x14ac:dyDescent="0.2">
      <c r="A73" s="11" t="s">
        <v>6</v>
      </c>
      <c r="B73" s="91">
        <f t="shared" si="34"/>
        <v>9.3430726986025794E-2</v>
      </c>
      <c r="C73" s="91">
        <f t="shared" si="35"/>
        <v>8.3669773283098686E-2</v>
      </c>
      <c r="D73" s="91">
        <f t="shared" si="36"/>
        <v>8.4017535834095741E-2</v>
      </c>
      <c r="E73" s="91">
        <f t="shared" si="37"/>
        <v>5.7979608069997843E-2</v>
      </c>
      <c r="F73" s="91">
        <f t="shared" si="38"/>
        <v>9.3538589979218489E-2</v>
      </c>
      <c r="G73" s="91">
        <f t="shared" si="39"/>
        <v>0.12079393575723436</v>
      </c>
      <c r="H73" s="91">
        <f t="shared" si="40"/>
        <v>0.14134441456856517</v>
      </c>
      <c r="I73" s="91">
        <f t="shared" si="41"/>
        <v>0.2251028055913552</v>
      </c>
      <c r="J73" s="91">
        <f t="shared" si="42"/>
        <v>0.12948975198070958</v>
      </c>
      <c r="K73" s="91">
        <f t="shared" si="43"/>
        <v>0.17094198017896664</v>
      </c>
      <c r="L73" s="91">
        <f t="shared" si="44"/>
        <v>0.20860625241762493</v>
      </c>
      <c r="M73" s="91">
        <f t="shared" si="45"/>
        <v>0.19170960240744117</v>
      </c>
      <c r="N73" s="92">
        <f t="shared" si="46"/>
        <v>0.20862235663754314</v>
      </c>
      <c r="O73" s="92">
        <f t="shared" si="47"/>
        <v>0.22353736505607377</v>
      </c>
      <c r="P73" s="92">
        <f t="shared" si="48"/>
        <v>0.28755342560766084</v>
      </c>
      <c r="Q73" s="92">
        <f t="shared" si="49"/>
        <v>0.21467868103706617</v>
      </c>
      <c r="R73" s="92">
        <f t="shared" si="50"/>
        <v>0.17995769539485662</v>
      </c>
      <c r="S73" s="92">
        <f t="shared" si="51"/>
        <v>0.23084830859799702</v>
      </c>
      <c r="T73" s="92">
        <f t="shared" si="52"/>
        <v>0.27266565002514986</v>
      </c>
      <c r="U73" s="32"/>
      <c r="V73" s="32"/>
      <c r="W73" s="11" t="s">
        <v>6</v>
      </c>
      <c r="X73" s="51">
        <v>73564</v>
      </c>
      <c r="Y73" s="51">
        <v>75645</v>
      </c>
      <c r="Z73" s="51">
        <v>78696</v>
      </c>
      <c r="AA73" s="51">
        <v>82974</v>
      </c>
      <c r="AB73" s="51">
        <v>83247</v>
      </c>
      <c r="AC73" s="51">
        <v>81659</v>
      </c>
      <c r="AD73" s="51">
        <v>81820</v>
      </c>
      <c r="AE73" s="51">
        <v>80696</v>
      </c>
      <c r="AF73" s="51">
        <v>81284</v>
      </c>
      <c r="AG73" s="51">
        <v>83144</v>
      </c>
      <c r="AH73" s="51">
        <v>85311</v>
      </c>
      <c r="AI73" s="51">
        <v>87728</v>
      </c>
      <c r="AJ73" s="51">
        <v>93312</v>
      </c>
      <c r="AK73" s="51">
        <v>95410</v>
      </c>
      <c r="AL73" s="51">
        <v>99845</v>
      </c>
      <c r="AM73" s="51">
        <v>96773</v>
      </c>
      <c r="AN73" s="88">
        <v>101159</v>
      </c>
      <c r="AO73" s="88">
        <v>113131</v>
      </c>
      <c r="AP73" s="88">
        <v>125249</v>
      </c>
    </row>
    <row r="74" spans="1:42" x14ac:dyDescent="0.2">
      <c r="A74" s="11" t="s">
        <v>7</v>
      </c>
      <c r="B74" s="91">
        <f t="shared" si="34"/>
        <v>0.1992435031172691</v>
      </c>
      <c r="C74" s="91">
        <f t="shared" si="35"/>
        <v>0.16692503754138469</v>
      </c>
      <c r="D74" s="91">
        <f t="shared" si="36"/>
        <v>0.18474691987922079</v>
      </c>
      <c r="E74" s="91">
        <f t="shared" si="37"/>
        <v>0.22794149607728459</v>
      </c>
      <c r="F74" s="91">
        <f t="shared" si="38"/>
        <v>0.16550805344832392</v>
      </c>
      <c r="G74" s="91">
        <f t="shared" si="39"/>
        <v>0.19459667405583594</v>
      </c>
      <c r="H74" s="91">
        <f t="shared" si="40"/>
        <v>0.19664467844435762</v>
      </c>
      <c r="I74" s="91">
        <f t="shared" si="41"/>
        <v>0.27918118829668215</v>
      </c>
      <c r="J74" s="91">
        <f t="shared" si="42"/>
        <v>0.26089256201749855</v>
      </c>
      <c r="K74" s="91">
        <f t="shared" si="43"/>
        <v>0.25483456615192468</v>
      </c>
      <c r="L74" s="91">
        <f t="shared" si="44"/>
        <v>0.26116673512965405</v>
      </c>
      <c r="M74" s="91">
        <f t="shared" si="45"/>
        <v>0.21031616977897619</v>
      </c>
      <c r="N74" s="92">
        <f t="shared" si="46"/>
        <v>0.19043488251612339</v>
      </c>
      <c r="O74" s="92">
        <f t="shared" si="47"/>
        <v>0.20561470845465987</v>
      </c>
      <c r="P74" s="92">
        <f t="shared" si="48"/>
        <v>0.27065457814734223</v>
      </c>
      <c r="Q74" s="92">
        <f t="shared" si="49"/>
        <v>0.27665128627088026</v>
      </c>
      <c r="R74" s="92">
        <f t="shared" si="50"/>
        <v>0.27387471923837486</v>
      </c>
      <c r="S74" s="92">
        <f t="shared" si="51"/>
        <v>0.26068605526652505</v>
      </c>
      <c r="T74" s="92">
        <f t="shared" si="52"/>
        <v>0.35191337876189921</v>
      </c>
      <c r="U74" s="32"/>
      <c r="V74" s="32"/>
      <c r="W74" s="11" t="s">
        <v>7</v>
      </c>
      <c r="X74" s="51">
        <v>210601</v>
      </c>
      <c r="Y74" s="51">
        <v>224419</v>
      </c>
      <c r="Z74" s="51">
        <v>239114</v>
      </c>
      <c r="AA74" s="51">
        <v>247915</v>
      </c>
      <c r="AB74" s="51">
        <v>251383</v>
      </c>
      <c r="AC74" s="51">
        <v>244502</v>
      </c>
      <c r="AD74" s="51">
        <v>243115</v>
      </c>
      <c r="AE74" s="51">
        <v>244922</v>
      </c>
      <c r="AF74" s="51">
        <v>242875</v>
      </c>
      <c r="AG74" s="51">
        <v>249834</v>
      </c>
      <c r="AH74" s="51">
        <v>270219</v>
      </c>
      <c r="AI74" s="51">
        <v>269115</v>
      </c>
      <c r="AJ74" s="51">
        <v>284234</v>
      </c>
      <c r="AK74" s="51">
        <v>293251</v>
      </c>
      <c r="AL74" s="51">
        <v>320081</v>
      </c>
      <c r="AM74" s="51">
        <v>309741</v>
      </c>
      <c r="AN74" s="88">
        <v>334782</v>
      </c>
      <c r="AO74" s="88">
        <v>386649</v>
      </c>
      <c r="AP74" s="88">
        <v>419061</v>
      </c>
    </row>
    <row r="75" spans="1:42" x14ac:dyDescent="0.2">
      <c r="A75" s="11" t="s">
        <v>8</v>
      </c>
      <c r="B75" s="91">
        <f t="shared" si="34"/>
        <v>0.71721817072639338</v>
      </c>
      <c r="C75" s="91">
        <f t="shared" si="35"/>
        <v>0.88974140548926384</v>
      </c>
      <c r="D75" s="91">
        <f t="shared" si="36"/>
        <v>0.76258024134876978</v>
      </c>
      <c r="E75" s="91">
        <f t="shared" si="37"/>
        <v>0.91908191819951024</v>
      </c>
      <c r="F75" s="91">
        <f t="shared" si="38"/>
        <v>0.74784720540307725</v>
      </c>
      <c r="G75" s="91">
        <f t="shared" si="39"/>
        <v>0.70489733771685492</v>
      </c>
      <c r="H75" s="91">
        <f t="shared" si="40"/>
        <v>0.73234668185176066</v>
      </c>
      <c r="I75" s="91">
        <f t="shared" si="41"/>
        <v>0.91348516426635784</v>
      </c>
      <c r="J75" s="91">
        <f t="shared" si="42"/>
        <v>1.032344335955022</v>
      </c>
      <c r="K75" s="91">
        <f t="shared" si="43"/>
        <v>1.184691731342862</v>
      </c>
      <c r="L75" s="91">
        <f t="shared" si="44"/>
        <v>1.1782624910431476</v>
      </c>
      <c r="M75" s="91">
        <f t="shared" si="45"/>
        <v>1.2998828246227854</v>
      </c>
      <c r="N75" s="92">
        <f t="shared" si="46"/>
        <v>1.271991514506746</v>
      </c>
      <c r="O75" s="92">
        <f t="shared" si="47"/>
        <v>1.38269171326597</v>
      </c>
      <c r="P75" s="92">
        <f t="shared" si="48"/>
        <v>1.4138809733558408</v>
      </c>
      <c r="Q75" s="92">
        <f t="shared" si="49"/>
        <v>1.3633980311088527</v>
      </c>
      <c r="R75" s="92">
        <f t="shared" si="50"/>
        <v>1.2516200836242686</v>
      </c>
      <c r="S75" s="92">
        <f t="shared" si="51"/>
        <v>1.2472679855274491</v>
      </c>
      <c r="T75" s="92">
        <f t="shared" si="52"/>
        <v>1.1255066302197274</v>
      </c>
      <c r="U75" s="32"/>
      <c r="V75" s="32"/>
      <c r="W75" s="11" t="s">
        <v>8</v>
      </c>
      <c r="X75" s="51">
        <v>114745</v>
      </c>
      <c r="Y75" s="51">
        <v>121182</v>
      </c>
      <c r="Z75" s="51">
        <v>126456</v>
      </c>
      <c r="AA75" s="51">
        <v>127432</v>
      </c>
      <c r="AB75" s="51">
        <v>123041</v>
      </c>
      <c r="AC75" s="51">
        <v>127447</v>
      </c>
      <c r="AD75" s="51">
        <v>129952</v>
      </c>
      <c r="AE75" s="51">
        <v>131372</v>
      </c>
      <c r="AF75" s="51">
        <v>133756</v>
      </c>
      <c r="AG75" s="51">
        <v>141474</v>
      </c>
      <c r="AH75" s="51">
        <v>149327</v>
      </c>
      <c r="AI75" s="51">
        <v>154920</v>
      </c>
      <c r="AJ75" s="51">
        <v>165976</v>
      </c>
      <c r="AK75" s="51">
        <v>174266</v>
      </c>
      <c r="AL75" s="51">
        <v>186337</v>
      </c>
      <c r="AM75" s="51">
        <v>184445</v>
      </c>
      <c r="AN75" s="88">
        <v>192149</v>
      </c>
      <c r="AO75" s="88">
        <v>208518</v>
      </c>
      <c r="AP75" s="88">
        <v>229722</v>
      </c>
    </row>
    <row r="76" spans="1:42" x14ac:dyDescent="0.2">
      <c r="A76" s="11" t="s">
        <v>9</v>
      </c>
      <c r="B76" s="91">
        <f t="shared" si="34"/>
        <v>0.33488126007015134</v>
      </c>
      <c r="C76" s="91">
        <f t="shared" si="35"/>
        <v>0.38459444902620071</v>
      </c>
      <c r="D76" s="91">
        <f t="shared" si="36"/>
        <v>0.40256080841439384</v>
      </c>
      <c r="E76" s="91">
        <f t="shared" si="37"/>
        <v>0.44447284913299034</v>
      </c>
      <c r="F76" s="91">
        <f t="shared" si="38"/>
        <v>0.53014320804586657</v>
      </c>
      <c r="G76" s="91">
        <f t="shared" si="39"/>
        <v>0.54825738125083945</v>
      </c>
      <c r="H76" s="91">
        <f t="shared" si="40"/>
        <v>0.58536707875280902</v>
      </c>
      <c r="I76" s="91">
        <f t="shared" si="41"/>
        <v>0.5756343203415506</v>
      </c>
      <c r="J76" s="91">
        <f t="shared" si="42"/>
        <v>0.62920743868959972</v>
      </c>
      <c r="K76" s="91">
        <f t="shared" si="43"/>
        <v>0.54077781670367497</v>
      </c>
      <c r="L76" s="91">
        <f t="shared" si="44"/>
        <v>0.59204002772149522</v>
      </c>
      <c r="M76" s="91">
        <f t="shared" si="45"/>
        <v>0.56407353114567127</v>
      </c>
      <c r="N76" s="92">
        <f t="shared" si="46"/>
        <v>0.5901822307611837</v>
      </c>
      <c r="O76" s="92">
        <f t="shared" si="47"/>
        <v>0.62426364537920409</v>
      </c>
      <c r="P76" s="92">
        <f t="shared" si="48"/>
        <v>0.65754276827064773</v>
      </c>
      <c r="Q76" s="92">
        <f t="shared" si="49"/>
        <v>0.61947459120709403</v>
      </c>
      <c r="R76" s="92">
        <f t="shared" si="50"/>
        <v>0.59994742911693888</v>
      </c>
      <c r="S76" s="92">
        <f t="shared" si="51"/>
        <v>0.61613787534958819</v>
      </c>
      <c r="T76" s="92">
        <f t="shared" si="52"/>
        <v>0.59148760322262361</v>
      </c>
      <c r="U76" s="32"/>
      <c r="V76" s="32"/>
      <c r="W76" s="11" t="s">
        <v>9</v>
      </c>
      <c r="X76" s="51">
        <v>150817</v>
      </c>
      <c r="Y76" s="51">
        <v>157630</v>
      </c>
      <c r="Z76" s="51">
        <v>171991</v>
      </c>
      <c r="AA76" s="51">
        <v>177103</v>
      </c>
      <c r="AB76" s="51">
        <v>176687</v>
      </c>
      <c r="AC76" s="51">
        <v>178696</v>
      </c>
      <c r="AD76" s="51">
        <v>181111</v>
      </c>
      <c r="AE76" s="51">
        <v>181525</v>
      </c>
      <c r="AF76" s="51">
        <v>185409</v>
      </c>
      <c r="AG76" s="51">
        <v>194101</v>
      </c>
      <c r="AH76" s="51">
        <v>207781</v>
      </c>
      <c r="AI76" s="51">
        <v>219485</v>
      </c>
      <c r="AJ76" s="51">
        <v>239936</v>
      </c>
      <c r="AK76" s="51">
        <v>250666</v>
      </c>
      <c r="AL76" s="51">
        <v>270628</v>
      </c>
      <c r="AM76" s="51">
        <v>271796</v>
      </c>
      <c r="AN76" s="88">
        <v>286597</v>
      </c>
      <c r="AO76" s="88">
        <v>307147</v>
      </c>
      <c r="AP76" s="88">
        <v>342089</v>
      </c>
    </row>
    <row r="77" spans="1:42" x14ac:dyDescent="0.2">
      <c r="A77" s="11" t="s">
        <v>10</v>
      </c>
      <c r="B77" s="91">
        <f t="shared" si="34"/>
        <v>0.91371362424690628</v>
      </c>
      <c r="C77" s="91">
        <f t="shared" si="35"/>
        <v>1.0077472972118611</v>
      </c>
      <c r="D77" s="91">
        <f t="shared" si="36"/>
        <v>0.94954475904384528</v>
      </c>
      <c r="E77" s="91">
        <f t="shared" si="37"/>
        <v>0.91919762638970337</v>
      </c>
      <c r="F77" s="91">
        <f t="shared" si="38"/>
        <v>0.83858107406590243</v>
      </c>
      <c r="G77" s="91">
        <f t="shared" si="39"/>
        <v>0.96388394494832563</v>
      </c>
      <c r="H77" s="91">
        <f t="shared" si="40"/>
        <v>1.0361395216745017</v>
      </c>
      <c r="I77" s="91">
        <f t="shared" si="41"/>
        <v>1.2105471599559194</v>
      </c>
      <c r="J77" s="91">
        <f t="shared" si="42"/>
        <v>1.1168661338785892</v>
      </c>
      <c r="K77" s="91">
        <f t="shared" si="43"/>
        <v>1.1490078078394219</v>
      </c>
      <c r="L77" s="91">
        <f t="shared" si="44"/>
        <v>1.0453358603706073</v>
      </c>
      <c r="M77" s="91">
        <f t="shared" si="45"/>
        <v>1.0781487970788282</v>
      </c>
      <c r="N77" s="92">
        <f t="shared" si="46"/>
        <v>1.0377195440642337</v>
      </c>
      <c r="O77" s="92">
        <f t="shared" si="47"/>
        <v>1.061694921464704</v>
      </c>
      <c r="P77" s="92">
        <f t="shared" si="48"/>
        <v>0.98643176687201373</v>
      </c>
      <c r="Q77" s="92">
        <f t="shared" si="49"/>
        <v>1.0184631634404395</v>
      </c>
      <c r="R77" s="92">
        <f t="shared" si="50"/>
        <v>1.1234800544012666</v>
      </c>
      <c r="S77" s="92">
        <f t="shared" si="51"/>
        <v>1.0387769004285234</v>
      </c>
      <c r="T77" s="92">
        <f t="shared" si="52"/>
        <v>1.1267070594863728</v>
      </c>
      <c r="U77" s="32"/>
      <c r="V77" s="32"/>
      <c r="W77" s="11" t="s">
        <v>10</v>
      </c>
      <c r="X77" s="51">
        <v>129798</v>
      </c>
      <c r="Y77" s="51">
        <v>142353</v>
      </c>
      <c r="Z77" s="51">
        <v>156460</v>
      </c>
      <c r="AA77" s="51">
        <v>158577</v>
      </c>
      <c r="AB77" s="51">
        <v>154106</v>
      </c>
      <c r="AC77" s="51">
        <v>158106</v>
      </c>
      <c r="AD77" s="51">
        <v>165494</v>
      </c>
      <c r="AE77" s="51">
        <v>156987</v>
      </c>
      <c r="AF77" s="51">
        <v>160414</v>
      </c>
      <c r="AG77" s="51">
        <v>170982</v>
      </c>
      <c r="AH77" s="51">
        <v>181108</v>
      </c>
      <c r="AI77" s="51">
        <v>189336</v>
      </c>
      <c r="AJ77" s="51">
        <v>205417</v>
      </c>
      <c r="AK77" s="51">
        <v>216136</v>
      </c>
      <c r="AL77" s="51">
        <v>228909</v>
      </c>
      <c r="AM77" s="51">
        <v>235398</v>
      </c>
      <c r="AN77" s="88">
        <v>244510</v>
      </c>
      <c r="AO77" s="88">
        <v>279455</v>
      </c>
      <c r="AP77" s="88">
        <v>303239</v>
      </c>
    </row>
    <row r="78" spans="1:42" x14ac:dyDescent="0.2">
      <c r="A78" s="11" t="s">
        <v>11</v>
      </c>
      <c r="B78" s="91">
        <f t="shared" si="34"/>
        <v>0.40457876291881523</v>
      </c>
      <c r="C78" s="91">
        <f t="shared" si="35"/>
        <v>0.25543142855162188</v>
      </c>
      <c r="D78" s="91">
        <f t="shared" si="36"/>
        <v>0.23080033694650179</v>
      </c>
      <c r="E78" s="91">
        <f t="shared" si="37"/>
        <v>0.34762295783736807</v>
      </c>
      <c r="F78" s="91">
        <f t="shared" si="38"/>
        <v>0.3545570238363302</v>
      </c>
      <c r="G78" s="91">
        <f t="shared" si="39"/>
        <v>0.36501333239548311</v>
      </c>
      <c r="H78" s="91">
        <f t="shared" si="40"/>
        <v>0.37505225189735503</v>
      </c>
      <c r="I78" s="91">
        <f t="shared" si="41"/>
        <v>0.43969627350139123</v>
      </c>
      <c r="J78" s="91">
        <f t="shared" si="42"/>
        <v>0.58418738528282999</v>
      </c>
      <c r="K78" s="91">
        <f t="shared" si="43"/>
        <v>0.72836992499985831</v>
      </c>
      <c r="L78" s="91">
        <f t="shared" si="44"/>
        <v>0.70138831361754661</v>
      </c>
      <c r="M78" s="91">
        <f t="shared" si="45"/>
        <v>0.67355718181198454</v>
      </c>
      <c r="N78" s="92">
        <f t="shared" si="46"/>
        <v>0.58575958283753515</v>
      </c>
      <c r="O78" s="92">
        <f t="shared" si="47"/>
        <v>0.66087063242145172</v>
      </c>
      <c r="P78" s="92">
        <f t="shared" si="48"/>
        <v>0.61437808797303317</v>
      </c>
      <c r="Q78" s="92">
        <f t="shared" si="49"/>
        <v>0.5251290594293454</v>
      </c>
      <c r="R78" s="92">
        <f t="shared" si="50"/>
        <v>0.50147604694290715</v>
      </c>
      <c r="S78" s="92">
        <f t="shared" si="51"/>
        <v>0.49047475670291607</v>
      </c>
      <c r="T78" s="92">
        <f t="shared" si="52"/>
        <v>0.45510599749401437</v>
      </c>
      <c r="U78" s="32"/>
      <c r="V78" s="32"/>
      <c r="W78" s="11" t="s">
        <v>11</v>
      </c>
      <c r="X78" s="51">
        <v>134397</v>
      </c>
      <c r="Y78" s="51">
        <v>144251</v>
      </c>
      <c r="Z78" s="51">
        <v>157295</v>
      </c>
      <c r="AA78" s="51">
        <v>156513</v>
      </c>
      <c r="AB78" s="51">
        <v>155435</v>
      </c>
      <c r="AC78" s="51">
        <v>156386</v>
      </c>
      <c r="AD78" s="51">
        <v>162463</v>
      </c>
      <c r="AE78" s="51">
        <v>166054</v>
      </c>
      <c r="AF78" s="51">
        <v>167804</v>
      </c>
      <c r="AG78" s="51">
        <v>176133</v>
      </c>
      <c r="AH78" s="51">
        <v>183102</v>
      </c>
      <c r="AI78" s="51">
        <v>190589</v>
      </c>
      <c r="AJ78" s="51">
        <v>204424</v>
      </c>
      <c r="AK78" s="51">
        <v>210203</v>
      </c>
      <c r="AL78" s="51">
        <v>227777</v>
      </c>
      <c r="AM78" s="51">
        <v>235043</v>
      </c>
      <c r="AN78" s="88">
        <v>253625</v>
      </c>
      <c r="AO78" s="88">
        <v>278116</v>
      </c>
      <c r="AP78" s="88">
        <v>313462</v>
      </c>
    </row>
    <row r="79" spans="1:42" x14ac:dyDescent="0.2">
      <c r="A79" s="11" t="s">
        <v>12</v>
      </c>
      <c r="B79" s="91">
        <f t="shared" si="34"/>
        <v>0.56747427925034066</v>
      </c>
      <c r="C79" s="91">
        <f t="shared" si="35"/>
        <v>0.61659113840377955</v>
      </c>
      <c r="D79" s="91">
        <f t="shared" si="36"/>
        <v>0.74826793225224508</v>
      </c>
      <c r="E79" s="91">
        <f t="shared" si="37"/>
        <v>0.792005995557437</v>
      </c>
      <c r="F79" s="91">
        <f t="shared" si="38"/>
        <v>0.94045884393091972</v>
      </c>
      <c r="G79" s="91">
        <f t="shared" si="39"/>
        <v>0.96332059090506328</v>
      </c>
      <c r="H79" s="91">
        <f t="shared" si="40"/>
        <v>1.0054726410358901</v>
      </c>
      <c r="I79" s="91">
        <f t="shared" si="41"/>
        <v>1.1618703256120826</v>
      </c>
      <c r="J79" s="91">
        <f t="shared" si="42"/>
        <v>1.3590957755363575</v>
      </c>
      <c r="K79" s="91">
        <f t="shared" si="43"/>
        <v>1.743366867194919</v>
      </c>
      <c r="L79" s="91">
        <f t="shared" si="44"/>
        <v>1.6847229883383115</v>
      </c>
      <c r="M79" s="91">
        <f t="shared" si="45"/>
        <v>1.6821276729988281</v>
      </c>
      <c r="N79" s="92">
        <f t="shared" si="46"/>
        <v>1.5196033718901121</v>
      </c>
      <c r="O79" s="92">
        <f t="shared" si="47"/>
        <v>1.429386128590989</v>
      </c>
      <c r="P79" s="92">
        <f t="shared" si="48"/>
        <v>1.5119727948928716</v>
      </c>
      <c r="Q79" s="92">
        <f t="shared" si="49"/>
        <v>1.654403864899114</v>
      </c>
      <c r="R79" s="92">
        <f t="shared" si="50"/>
        <v>1.6729659980451346</v>
      </c>
      <c r="S79" s="92">
        <f t="shared" si="51"/>
        <v>1.6449488259710863</v>
      </c>
      <c r="T79" s="92">
        <f t="shared" si="52"/>
        <v>1.5957194143561633</v>
      </c>
      <c r="U79" s="32"/>
      <c r="V79" s="32"/>
      <c r="W79" s="11" t="s">
        <v>12</v>
      </c>
      <c r="X79" s="51">
        <v>325321</v>
      </c>
      <c r="Y79" s="51">
        <v>349463</v>
      </c>
      <c r="Z79" s="51">
        <v>391334</v>
      </c>
      <c r="AA79" s="51">
        <v>420478</v>
      </c>
      <c r="AB79" s="51">
        <v>407121</v>
      </c>
      <c r="AC79" s="51">
        <v>417529</v>
      </c>
      <c r="AD79" s="51">
        <v>430316</v>
      </c>
      <c r="AE79" s="51">
        <v>436501</v>
      </c>
      <c r="AF79" s="51">
        <v>453383</v>
      </c>
      <c r="AG79" s="51">
        <v>462279</v>
      </c>
      <c r="AH79" s="51">
        <v>494268</v>
      </c>
      <c r="AI79" s="51">
        <v>506374</v>
      </c>
      <c r="AJ79" s="51">
        <v>539131</v>
      </c>
      <c r="AK79" s="51">
        <v>582222</v>
      </c>
      <c r="AL79" s="51">
        <v>627206</v>
      </c>
      <c r="AM79" s="51">
        <v>639438</v>
      </c>
      <c r="AN79" s="88">
        <v>700947</v>
      </c>
      <c r="AO79" s="88">
        <v>770044</v>
      </c>
      <c r="AP79" s="88">
        <v>830223</v>
      </c>
    </row>
    <row r="80" spans="1:42" x14ac:dyDescent="0.2">
      <c r="A80" s="11" t="s">
        <v>13</v>
      </c>
      <c r="B80" s="91">
        <f t="shared" si="34"/>
        <v>0.52948109094799334</v>
      </c>
      <c r="C80" s="91">
        <f t="shared" si="35"/>
        <v>0.43961951499314877</v>
      </c>
      <c r="D80" s="91">
        <f t="shared" si="36"/>
        <v>0.42619377464739222</v>
      </c>
      <c r="E80" s="91">
        <f t="shared" si="37"/>
        <v>0.39080006173878873</v>
      </c>
      <c r="F80" s="91">
        <f t="shared" si="38"/>
        <v>0.46118131896448072</v>
      </c>
      <c r="G80" s="91">
        <f t="shared" si="39"/>
        <v>0.39691226852879802</v>
      </c>
      <c r="H80" s="91">
        <f t="shared" si="40"/>
        <v>0.46428698668012403</v>
      </c>
      <c r="I80" s="91">
        <f t="shared" si="41"/>
        <v>0.54261120681838793</v>
      </c>
      <c r="J80" s="91">
        <f t="shared" si="42"/>
        <v>0.58586117614580524</v>
      </c>
      <c r="K80" s="91">
        <f t="shared" si="43"/>
        <v>0.69147333565350688</v>
      </c>
      <c r="L80" s="91">
        <f t="shared" si="44"/>
        <v>0.64533865057939743</v>
      </c>
      <c r="M80" s="91">
        <f t="shared" si="45"/>
        <v>0.62587500686406483</v>
      </c>
      <c r="N80" s="92">
        <f t="shared" si="46"/>
        <v>0.77727809714690022</v>
      </c>
      <c r="O80" s="92">
        <f t="shared" si="47"/>
        <v>0.88487279443281341</v>
      </c>
      <c r="P80" s="92">
        <f t="shared" si="48"/>
        <v>0.9515991109600842</v>
      </c>
      <c r="Q80" s="92">
        <f t="shared" si="49"/>
        <v>0.84218587011412949</v>
      </c>
      <c r="R80" s="92">
        <f t="shared" si="50"/>
        <v>1.0725543135236395</v>
      </c>
      <c r="S80" s="92">
        <f t="shared" si="51"/>
        <v>1.135160183684806</v>
      </c>
      <c r="T80" s="92">
        <f t="shared" si="52"/>
        <v>0.95235520974541465</v>
      </c>
      <c r="U80" s="32"/>
      <c r="V80" s="32"/>
      <c r="W80" s="11" t="s">
        <v>13</v>
      </c>
      <c r="X80" s="51">
        <v>149558</v>
      </c>
      <c r="Y80" s="51">
        <v>156905</v>
      </c>
      <c r="Z80" s="51">
        <v>170657</v>
      </c>
      <c r="AA80" s="51">
        <v>178170</v>
      </c>
      <c r="AB80" s="51">
        <v>174637</v>
      </c>
      <c r="AC80" s="51">
        <v>180152</v>
      </c>
      <c r="AD80" s="51">
        <v>186263</v>
      </c>
      <c r="AE80" s="51">
        <v>187493</v>
      </c>
      <c r="AF80" s="51">
        <v>188361</v>
      </c>
      <c r="AG80" s="51">
        <v>198261</v>
      </c>
      <c r="AH80" s="51">
        <v>211513</v>
      </c>
      <c r="AI80" s="51">
        <v>220796</v>
      </c>
      <c r="AJ80" s="51">
        <v>238367</v>
      </c>
      <c r="AK80" s="51">
        <v>250650</v>
      </c>
      <c r="AL80" s="51">
        <v>268608</v>
      </c>
      <c r="AM80" s="51">
        <v>271375</v>
      </c>
      <c r="AN80" s="88">
        <v>292689</v>
      </c>
      <c r="AO80" s="88">
        <v>322491</v>
      </c>
      <c r="AP80" s="88">
        <v>347640</v>
      </c>
    </row>
    <row r="81" spans="1:42" x14ac:dyDescent="0.2">
      <c r="A81" s="11" t="s">
        <v>14</v>
      </c>
      <c r="B81" s="91">
        <f t="shared" si="34"/>
        <v>0.82761634506242931</v>
      </c>
      <c r="C81" s="91">
        <f t="shared" si="35"/>
        <v>0.82409876287781547</v>
      </c>
      <c r="D81" s="91">
        <f t="shared" si="36"/>
        <v>0.75027843977459485</v>
      </c>
      <c r="E81" s="91">
        <f t="shared" si="37"/>
        <v>0.61609796618372736</v>
      </c>
      <c r="F81" s="91">
        <f t="shared" si="38"/>
        <v>0.56448765151268987</v>
      </c>
      <c r="G81" s="91">
        <f t="shared" si="39"/>
        <v>0.69896163312347537</v>
      </c>
      <c r="H81" s="91">
        <f t="shared" si="40"/>
        <v>0.7527915891426149</v>
      </c>
      <c r="I81" s="91">
        <f t="shared" si="41"/>
        <v>0.8280642821528853</v>
      </c>
      <c r="J81" s="91">
        <f t="shared" si="42"/>
        <v>0.82630804508956102</v>
      </c>
      <c r="K81" s="91">
        <f t="shared" si="43"/>
        <v>0.86059475570701049</v>
      </c>
      <c r="L81" s="91">
        <f t="shared" si="44"/>
        <v>0.86592860176554676</v>
      </c>
      <c r="M81" s="91">
        <f t="shared" si="45"/>
        <v>0.96234635132237867</v>
      </c>
      <c r="N81" s="92">
        <f t="shared" si="46"/>
        <v>1.1559964211927378</v>
      </c>
      <c r="O81" s="92">
        <f t="shared" si="47"/>
        <v>1.1398350992185609</v>
      </c>
      <c r="P81" s="92">
        <f t="shared" si="48"/>
        <v>1.1437395114364448</v>
      </c>
      <c r="Q81" s="92">
        <f t="shared" si="49"/>
        <v>1.074661015449655</v>
      </c>
      <c r="R81" s="92">
        <f t="shared" si="50"/>
        <v>1.0935112273599434</v>
      </c>
      <c r="S81" s="92">
        <f t="shared" si="51"/>
        <v>1.130231235875931</v>
      </c>
      <c r="T81" s="92">
        <f t="shared" si="52"/>
        <v>1.2021948419125617</v>
      </c>
      <c r="U81" s="32"/>
      <c r="V81" s="32"/>
      <c r="W81" s="11" t="s">
        <v>14</v>
      </c>
      <c r="X81" s="51">
        <v>150651</v>
      </c>
      <c r="Y81" s="51">
        <v>164333</v>
      </c>
      <c r="Z81" s="51">
        <v>170360</v>
      </c>
      <c r="AA81" s="51">
        <v>190086</v>
      </c>
      <c r="AB81" s="51">
        <v>184638</v>
      </c>
      <c r="AC81" s="51">
        <v>185681</v>
      </c>
      <c r="AD81" s="51">
        <v>190801</v>
      </c>
      <c r="AE81" s="51">
        <v>190535</v>
      </c>
      <c r="AF81" s="51">
        <v>194280</v>
      </c>
      <c r="AG81" s="51">
        <v>209523</v>
      </c>
      <c r="AH81" s="51">
        <v>218969</v>
      </c>
      <c r="AI81" s="51">
        <v>226979</v>
      </c>
      <c r="AJ81" s="51">
        <v>242409</v>
      </c>
      <c r="AK81" s="51">
        <v>250452</v>
      </c>
      <c r="AL81" s="51">
        <v>270933</v>
      </c>
      <c r="AM81" s="51">
        <v>266897</v>
      </c>
      <c r="AN81" s="88">
        <v>283466</v>
      </c>
      <c r="AO81" s="88">
        <v>309435</v>
      </c>
      <c r="AP81" s="88">
        <v>339162</v>
      </c>
    </row>
    <row r="82" spans="1:42" x14ac:dyDescent="0.2">
      <c r="A82" s="11" t="s">
        <v>15</v>
      </c>
      <c r="B82" s="91">
        <f t="shared" si="34"/>
        <v>0.42105269626391706</v>
      </c>
      <c r="C82" s="91">
        <f t="shared" si="35"/>
        <v>0.40724799407017731</v>
      </c>
      <c r="D82" s="91">
        <f t="shared" si="36"/>
        <v>0.44623726546496256</v>
      </c>
      <c r="E82" s="91">
        <f t="shared" si="37"/>
        <v>0.43035326797137852</v>
      </c>
      <c r="F82" s="91">
        <f t="shared" si="38"/>
        <v>0.53114340495514134</v>
      </c>
      <c r="G82" s="91">
        <f t="shared" si="39"/>
        <v>0.52484761818110903</v>
      </c>
      <c r="H82" s="91">
        <f t="shared" si="40"/>
        <v>0.64084747704414091</v>
      </c>
      <c r="I82" s="91">
        <f t="shared" si="41"/>
        <v>0.54567953588485874</v>
      </c>
      <c r="J82" s="91">
        <f t="shared" si="42"/>
        <v>0.52654064669019462</v>
      </c>
      <c r="K82" s="91">
        <f t="shared" si="43"/>
        <v>0.71884713503981967</v>
      </c>
      <c r="L82" s="91">
        <f t="shared" si="44"/>
        <v>0.70769567578342407</v>
      </c>
      <c r="M82" s="91">
        <f t="shared" si="45"/>
        <v>0.83424453309414481</v>
      </c>
      <c r="N82" s="92">
        <f t="shared" si="46"/>
        <v>0.75136022731975816</v>
      </c>
      <c r="O82" s="92">
        <f t="shared" si="47"/>
        <v>0.72572116957768484</v>
      </c>
      <c r="P82" s="92">
        <f t="shared" si="48"/>
        <v>0.61735653984914529</v>
      </c>
      <c r="Q82" s="92">
        <f t="shared" si="49"/>
        <v>0.74688701010718506</v>
      </c>
      <c r="R82" s="92">
        <f t="shared" si="50"/>
        <v>0.70669256382672896</v>
      </c>
      <c r="S82" s="92">
        <f t="shared" si="51"/>
        <v>0.71152876824225708</v>
      </c>
      <c r="T82" s="92">
        <f t="shared" si="52"/>
        <v>0.66102920886608674</v>
      </c>
      <c r="U82" s="32"/>
      <c r="V82" s="32"/>
      <c r="W82" s="11" t="s">
        <v>15</v>
      </c>
      <c r="X82" s="51">
        <v>330346</v>
      </c>
      <c r="Y82" s="51">
        <v>346722</v>
      </c>
      <c r="Z82" s="51">
        <v>379794</v>
      </c>
      <c r="AA82" s="51">
        <v>395643</v>
      </c>
      <c r="AB82" s="51">
        <v>373955</v>
      </c>
      <c r="AC82" s="51">
        <v>384685</v>
      </c>
      <c r="AD82" s="51">
        <v>399789</v>
      </c>
      <c r="AE82" s="51">
        <v>403262</v>
      </c>
      <c r="AF82" s="51">
        <v>391594</v>
      </c>
      <c r="AG82" s="51">
        <v>417388</v>
      </c>
      <c r="AH82" s="51">
        <v>436449</v>
      </c>
      <c r="AI82" s="51">
        <v>452949</v>
      </c>
      <c r="AJ82" s="51">
        <v>475684</v>
      </c>
      <c r="AK82" s="51">
        <v>504553</v>
      </c>
      <c r="AL82" s="51">
        <v>517077</v>
      </c>
      <c r="AM82" s="51">
        <v>499685</v>
      </c>
      <c r="AN82" s="88">
        <v>549061</v>
      </c>
      <c r="AO82" s="88">
        <v>608674</v>
      </c>
      <c r="AP82" s="88">
        <v>655119</v>
      </c>
    </row>
  </sheetData>
  <mergeCells count="3">
    <mergeCell ref="S45:T45"/>
    <mergeCell ref="S66:T66"/>
    <mergeCell ref="A20:T20"/>
  </mergeCells>
  <hyperlinks>
    <hyperlink ref="V1" location="obsah!A1" display="OBSAH"/>
    <hyperlink ref="AC45" r:id="rId1" display="https://csu.gov.cz/vydaje-na-vav?pocet=10&amp;start=0&amp;podskupiny=212&amp;razeni=-datumVydani"/>
    <hyperlink ref="AC66" r:id="rId2"/>
    <hyperlink ref="AC64" r:id="rId3" display="https://apl.czso.cz/pll/rocenka/rocenka.indexnu_reg"/>
  </hyperlinks>
  <pageMargins left="0.51181102362204722" right="0.51181102362204722" top="0.78740157480314965" bottom="0.78740157480314965" header="0.31496062992125984" footer="0.31496062992125984"/>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vt:i4>
      </vt:variant>
    </vt:vector>
  </HeadingPairs>
  <TitlesOfParts>
    <vt:vector size="14" baseType="lpstr">
      <vt:lpstr>OBSAH</vt:lpstr>
      <vt:lpstr>Metodika</vt:lpstr>
      <vt:lpstr>Poznámky</vt:lpstr>
      <vt:lpstr>1</vt:lpstr>
      <vt:lpstr>2</vt:lpstr>
      <vt:lpstr>3</vt:lpstr>
      <vt:lpstr>4</vt:lpstr>
      <vt:lpstr>5</vt:lpstr>
      <vt:lpstr>6</vt:lpstr>
      <vt:lpstr>7</vt:lpstr>
      <vt:lpstr>8</vt:lpstr>
      <vt:lpstr>9</vt:lpstr>
      <vt:lpstr>Metodika!Oblast_tisku</vt:lpstr>
      <vt:lpstr>Poznámky!Oblast_tisku</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Hana Stryjová</dc:creator>
  <cp:lastModifiedBy>Mana Martin</cp:lastModifiedBy>
  <cp:lastPrinted>2025-06-25T09:15:24Z</cp:lastPrinted>
  <dcterms:created xsi:type="dcterms:W3CDTF">2014-01-22T14:27:54Z</dcterms:created>
  <dcterms:modified xsi:type="dcterms:W3CDTF">2025-07-08T15:21:03Z</dcterms:modified>
</cp:coreProperties>
</file>