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5\"/>
    </mc:Choice>
  </mc:AlternateContent>
  <bookViews>
    <workbookView xWindow="-105" yWindow="-105" windowWidth="23250" windowHeight="12570"/>
  </bookViews>
  <sheets>
    <sheet name="OBSAH" sheetId="37" r:id="rId1"/>
    <sheet name="Poznámky" sheetId="48" r:id="rId2"/>
    <sheet name="1" sheetId="38" r:id="rId3"/>
    <sheet name="2" sheetId="39" r:id="rId4"/>
    <sheet name="3" sheetId="40" r:id="rId5"/>
    <sheet name="4" sheetId="41" r:id="rId6"/>
    <sheet name="5" sheetId="42" r:id="rId7"/>
    <sheet name="6" sheetId="43" r:id="rId8"/>
    <sheet name="7" sheetId="44" r:id="rId9"/>
    <sheet name="8" sheetId="45" r:id="rId10"/>
    <sheet name="9" sheetId="46" r:id="rId11"/>
    <sheet name="10" sheetId="47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3" l="1"/>
  <c r="H8" i="43"/>
  <c r="I8" i="43"/>
  <c r="J8" i="43"/>
  <c r="K8" i="43"/>
  <c r="L8" i="43"/>
  <c r="M8" i="43"/>
  <c r="G9" i="43"/>
  <c r="H9" i="43"/>
  <c r="I9" i="43"/>
  <c r="J9" i="43"/>
  <c r="K9" i="43"/>
  <c r="L9" i="43"/>
  <c r="M9" i="43"/>
  <c r="G10" i="43"/>
  <c r="K10" i="43"/>
  <c r="L10" i="43"/>
  <c r="M10" i="43"/>
  <c r="G11" i="43"/>
  <c r="G12" i="43"/>
  <c r="H12" i="43"/>
  <c r="I12" i="43"/>
  <c r="J12" i="43"/>
  <c r="K12" i="43"/>
  <c r="L12" i="43"/>
  <c r="M12" i="43"/>
  <c r="G13" i="43"/>
  <c r="H13" i="43"/>
  <c r="I13" i="43"/>
  <c r="J13" i="43"/>
  <c r="K13" i="43"/>
  <c r="L13" i="43"/>
  <c r="M13" i="43"/>
  <c r="G14" i="43"/>
  <c r="H14" i="43"/>
  <c r="I14" i="43"/>
  <c r="J14" i="43"/>
  <c r="K14" i="43"/>
  <c r="L14" i="43"/>
  <c r="M14" i="43"/>
  <c r="G15" i="43"/>
  <c r="H15" i="43"/>
  <c r="J15" i="43"/>
  <c r="K15" i="43"/>
  <c r="L15" i="43"/>
  <c r="M15" i="43"/>
  <c r="G16" i="43"/>
  <c r="H16" i="43"/>
  <c r="J16" i="43"/>
  <c r="K16" i="43"/>
  <c r="L16" i="43"/>
  <c r="G17" i="43"/>
  <c r="H17" i="43"/>
  <c r="I17" i="43"/>
  <c r="J17" i="43"/>
  <c r="K17" i="43"/>
  <c r="L17" i="43"/>
  <c r="M17" i="43"/>
  <c r="G18" i="43"/>
  <c r="H18" i="43"/>
  <c r="I18" i="43"/>
  <c r="J18" i="43"/>
  <c r="K18" i="43"/>
  <c r="L18" i="43"/>
  <c r="M18" i="43"/>
  <c r="G19" i="43"/>
  <c r="H19" i="43"/>
  <c r="J19" i="43"/>
  <c r="K19" i="43"/>
  <c r="L19" i="43"/>
  <c r="M19" i="43"/>
  <c r="G20" i="43"/>
  <c r="H20" i="43"/>
  <c r="I20" i="43"/>
  <c r="J20" i="43"/>
  <c r="K20" i="43"/>
  <c r="L20" i="43"/>
  <c r="M20" i="43"/>
  <c r="H7" i="43"/>
  <c r="I7" i="43"/>
  <c r="J7" i="43"/>
  <c r="K7" i="43"/>
  <c r="L7" i="43"/>
  <c r="M7" i="43"/>
  <c r="O7" i="40" l="1"/>
  <c r="O8" i="40"/>
  <c r="O9" i="40"/>
  <c r="O10" i="40"/>
  <c r="O11" i="40"/>
  <c r="O12" i="40"/>
  <c r="O13" i="40"/>
  <c r="O14" i="40"/>
  <c r="O15" i="40"/>
  <c r="O16" i="40"/>
  <c r="O17" i="40"/>
  <c r="O18" i="40"/>
  <c r="O19" i="40"/>
  <c r="N6" i="40"/>
  <c r="O6" i="40"/>
  <c r="N5" i="40"/>
  <c r="O5" i="40"/>
  <c r="O19" i="41" l="1"/>
  <c r="O18" i="41"/>
  <c r="O17" i="41"/>
  <c r="O16" i="41"/>
  <c r="O15" i="41"/>
  <c r="O14" i="41"/>
  <c r="O13" i="41"/>
  <c r="O12" i="41"/>
  <c r="O11" i="41"/>
  <c r="O10" i="41"/>
  <c r="O9" i="41"/>
  <c r="O8" i="41"/>
  <c r="O7" i="41"/>
  <c r="O6" i="41"/>
  <c r="O5" i="41"/>
  <c r="O19" i="39"/>
  <c r="O18" i="39"/>
  <c r="O17" i="39"/>
  <c r="O16" i="39"/>
  <c r="O15" i="39"/>
  <c r="O14" i="39"/>
  <c r="O13" i="39"/>
  <c r="O12" i="39"/>
  <c r="O11" i="39"/>
  <c r="O10" i="39"/>
  <c r="O9" i="39"/>
  <c r="O8" i="39"/>
  <c r="O7" i="39"/>
  <c r="O6" i="39"/>
  <c r="O5" i="39"/>
  <c r="K6" i="43" l="1"/>
  <c r="L6" i="43"/>
  <c r="M6" i="43"/>
  <c r="H6" i="43"/>
  <c r="I6" i="43"/>
  <c r="J6" i="43"/>
  <c r="E6" i="43"/>
  <c r="F6" i="43"/>
  <c r="G6" i="43"/>
  <c r="E7" i="43"/>
  <c r="F7" i="43"/>
  <c r="G7" i="43"/>
  <c r="E8" i="43"/>
  <c r="F8" i="43"/>
  <c r="E9" i="43"/>
  <c r="F9" i="43"/>
  <c r="E10" i="43"/>
  <c r="F10" i="43"/>
  <c r="E11" i="43"/>
  <c r="F11" i="43"/>
  <c r="E12" i="43"/>
  <c r="F12" i="43"/>
  <c r="E13" i="43"/>
  <c r="F13" i="43"/>
  <c r="E14" i="43"/>
  <c r="F14" i="43"/>
  <c r="E15" i="43"/>
  <c r="F15" i="43"/>
  <c r="E16" i="43"/>
  <c r="F16" i="43"/>
  <c r="E17" i="43"/>
  <c r="F17" i="43"/>
  <c r="E18" i="43"/>
  <c r="F18" i="43"/>
  <c r="E19" i="43"/>
  <c r="F19" i="43"/>
  <c r="E20" i="43"/>
  <c r="F20" i="43"/>
  <c r="B7" i="43"/>
  <c r="C7" i="43"/>
  <c r="D7" i="43"/>
  <c r="B8" i="43"/>
  <c r="C8" i="43"/>
  <c r="D8" i="43"/>
  <c r="B9" i="43"/>
  <c r="C9" i="43"/>
  <c r="D9" i="43"/>
  <c r="B10" i="43"/>
  <c r="C10" i="43"/>
  <c r="D10" i="43"/>
  <c r="B11" i="43"/>
  <c r="C11" i="43"/>
  <c r="D11" i="43"/>
  <c r="B12" i="43"/>
  <c r="C12" i="43"/>
  <c r="D12" i="43"/>
  <c r="B13" i="43"/>
  <c r="C13" i="43"/>
  <c r="D13" i="43"/>
  <c r="B14" i="43"/>
  <c r="C14" i="43"/>
  <c r="D14" i="43"/>
  <c r="B15" i="43"/>
  <c r="C15" i="43"/>
  <c r="D15" i="43"/>
  <c r="B16" i="43"/>
  <c r="C16" i="43"/>
  <c r="D16" i="43"/>
  <c r="B17" i="43"/>
  <c r="C17" i="43"/>
  <c r="D17" i="43"/>
  <c r="B18" i="43"/>
  <c r="C18" i="43"/>
  <c r="D18" i="43"/>
  <c r="B19" i="43"/>
  <c r="C19" i="43"/>
  <c r="D19" i="43"/>
  <c r="B20" i="43"/>
  <c r="C20" i="43"/>
  <c r="D20" i="43"/>
  <c r="C6" i="43"/>
  <c r="D6" i="43"/>
  <c r="B6" i="43"/>
  <c r="B6" i="41"/>
  <c r="C6" i="41"/>
  <c r="D6" i="41"/>
  <c r="E6" i="41"/>
  <c r="F6" i="41"/>
  <c r="G6" i="41"/>
  <c r="H6" i="41"/>
  <c r="I6" i="41"/>
  <c r="J6" i="41"/>
  <c r="K6" i="41"/>
  <c r="L6" i="41"/>
  <c r="M6" i="41"/>
  <c r="N6" i="41"/>
  <c r="B7" i="41"/>
  <c r="C7" i="41"/>
  <c r="D7" i="41"/>
  <c r="E7" i="41"/>
  <c r="F7" i="41"/>
  <c r="G7" i="41"/>
  <c r="H7" i="41"/>
  <c r="I7" i="41"/>
  <c r="J7" i="41"/>
  <c r="K7" i="41"/>
  <c r="L7" i="41"/>
  <c r="M7" i="41"/>
  <c r="N7" i="41"/>
  <c r="B8" i="41"/>
  <c r="C8" i="41"/>
  <c r="D8" i="41"/>
  <c r="E8" i="41"/>
  <c r="F8" i="41"/>
  <c r="G8" i="41"/>
  <c r="H8" i="41"/>
  <c r="I8" i="41"/>
  <c r="J8" i="41"/>
  <c r="K8" i="41"/>
  <c r="L8" i="41"/>
  <c r="M8" i="41"/>
  <c r="N8" i="41"/>
  <c r="B9" i="41"/>
  <c r="C9" i="41"/>
  <c r="D9" i="41"/>
  <c r="E9" i="41"/>
  <c r="F9" i="41"/>
  <c r="G9" i="41"/>
  <c r="H9" i="41"/>
  <c r="I9" i="41"/>
  <c r="J9" i="41"/>
  <c r="K9" i="41"/>
  <c r="L9" i="41"/>
  <c r="M9" i="41"/>
  <c r="N9" i="41"/>
  <c r="B10" i="41"/>
  <c r="C10" i="41"/>
  <c r="D10" i="41"/>
  <c r="E10" i="41"/>
  <c r="F10" i="41"/>
  <c r="G10" i="41"/>
  <c r="I10" i="41"/>
  <c r="J10" i="41"/>
  <c r="K10" i="41"/>
  <c r="L10" i="41"/>
  <c r="M10" i="41"/>
  <c r="N10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N11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N12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N13" i="41"/>
  <c r="B14" i="41"/>
  <c r="C14" i="41"/>
  <c r="D14" i="41"/>
  <c r="E14" i="41"/>
  <c r="F14" i="41"/>
  <c r="G14" i="41"/>
  <c r="H14" i="41"/>
  <c r="I14" i="41"/>
  <c r="J14" i="41"/>
  <c r="K14" i="41"/>
  <c r="L14" i="41"/>
  <c r="M14" i="41"/>
  <c r="N14" i="41"/>
  <c r="B15" i="41"/>
  <c r="C15" i="41"/>
  <c r="D15" i="41"/>
  <c r="E15" i="41"/>
  <c r="F15" i="41"/>
  <c r="G15" i="41"/>
  <c r="H15" i="41"/>
  <c r="I15" i="41"/>
  <c r="J15" i="41"/>
  <c r="K15" i="41"/>
  <c r="L15" i="41"/>
  <c r="M15" i="41"/>
  <c r="N15" i="41"/>
  <c r="B16" i="41"/>
  <c r="C16" i="41"/>
  <c r="D16" i="41"/>
  <c r="E16" i="41"/>
  <c r="F16" i="41"/>
  <c r="G16" i="41"/>
  <c r="H16" i="41"/>
  <c r="I16" i="41"/>
  <c r="J16" i="41"/>
  <c r="K16" i="41"/>
  <c r="L16" i="41"/>
  <c r="M16" i="41"/>
  <c r="N16" i="41"/>
  <c r="B17" i="41"/>
  <c r="C17" i="41"/>
  <c r="D17" i="41"/>
  <c r="E17" i="41"/>
  <c r="F17" i="41"/>
  <c r="G17" i="41"/>
  <c r="H17" i="41"/>
  <c r="I17" i="41"/>
  <c r="J17" i="41"/>
  <c r="K17" i="41"/>
  <c r="L17" i="41"/>
  <c r="M17" i="41"/>
  <c r="N17" i="41"/>
  <c r="B18" i="41"/>
  <c r="C18" i="41"/>
  <c r="D18" i="41"/>
  <c r="E18" i="41"/>
  <c r="F18" i="41"/>
  <c r="G18" i="41"/>
  <c r="H18" i="41"/>
  <c r="I18" i="41"/>
  <c r="J18" i="41"/>
  <c r="K18" i="41"/>
  <c r="L18" i="41"/>
  <c r="M18" i="41"/>
  <c r="N18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N19" i="41"/>
  <c r="C5" i="41"/>
  <c r="D5" i="41"/>
  <c r="E5" i="41"/>
  <c r="F5" i="41"/>
  <c r="G5" i="41"/>
  <c r="H5" i="41"/>
  <c r="I5" i="41"/>
  <c r="J5" i="41"/>
  <c r="K5" i="41"/>
  <c r="L5" i="41"/>
  <c r="M5" i="41"/>
  <c r="N5" i="41"/>
  <c r="B5" i="41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6" i="40"/>
  <c r="M5" i="40"/>
  <c r="M7" i="39" l="1"/>
  <c r="M8" i="39"/>
  <c r="M9" i="39"/>
  <c r="M10" i="39"/>
  <c r="M11" i="39"/>
  <c r="M12" i="39"/>
  <c r="M13" i="39"/>
  <c r="M14" i="39"/>
  <c r="M15" i="39"/>
  <c r="M16" i="39"/>
  <c r="M17" i="39"/>
  <c r="M18" i="39"/>
  <c r="M19" i="39"/>
  <c r="M6" i="39"/>
  <c r="M5" i="39"/>
  <c r="B5" i="40" l="1"/>
  <c r="K20" i="47" l="1"/>
  <c r="J20" i="47"/>
  <c r="I20" i="47"/>
  <c r="H20" i="47"/>
  <c r="G20" i="47"/>
  <c r="F20" i="47"/>
  <c r="E20" i="47"/>
  <c r="D20" i="47"/>
  <c r="C20" i="47"/>
  <c r="K19" i="47"/>
  <c r="J19" i="47"/>
  <c r="I19" i="47"/>
  <c r="H19" i="47"/>
  <c r="G19" i="47"/>
  <c r="F19" i="47"/>
  <c r="E19" i="47"/>
  <c r="D19" i="47"/>
  <c r="C19" i="47"/>
  <c r="K18" i="47"/>
  <c r="J18" i="47"/>
  <c r="I18" i="47"/>
  <c r="H18" i="47"/>
  <c r="G18" i="47"/>
  <c r="F18" i="47"/>
  <c r="E18" i="47"/>
  <c r="D18" i="47"/>
  <c r="C18" i="47"/>
  <c r="K17" i="47"/>
  <c r="J17" i="47"/>
  <c r="I17" i="47"/>
  <c r="H17" i="47"/>
  <c r="G17" i="47"/>
  <c r="F17" i="47"/>
  <c r="E17" i="47"/>
  <c r="D17" i="47"/>
  <c r="C17" i="47"/>
  <c r="K16" i="47"/>
  <c r="J16" i="47"/>
  <c r="I16" i="47"/>
  <c r="H16" i="47"/>
  <c r="G16" i="47"/>
  <c r="F16" i="47"/>
  <c r="E16" i="47"/>
  <c r="D16" i="47"/>
  <c r="C16" i="47"/>
  <c r="K15" i="47"/>
  <c r="J15" i="47"/>
  <c r="I15" i="47"/>
  <c r="H15" i="47"/>
  <c r="G15" i="47"/>
  <c r="F15" i="47"/>
  <c r="E15" i="47"/>
  <c r="D15" i="47"/>
  <c r="C15" i="47"/>
  <c r="K14" i="47"/>
  <c r="J14" i="47"/>
  <c r="I14" i="47"/>
  <c r="H14" i="47"/>
  <c r="G14" i="47"/>
  <c r="F14" i="47"/>
  <c r="E14" i="47"/>
  <c r="D14" i="47"/>
  <c r="C14" i="47"/>
  <c r="K13" i="47"/>
  <c r="J13" i="47"/>
  <c r="I13" i="47"/>
  <c r="H13" i="47"/>
  <c r="G13" i="47"/>
  <c r="F13" i="47"/>
  <c r="E13" i="47"/>
  <c r="D13" i="47"/>
  <c r="C13" i="47"/>
  <c r="K12" i="47"/>
  <c r="J12" i="47"/>
  <c r="I12" i="47"/>
  <c r="H12" i="47"/>
  <c r="G12" i="47"/>
  <c r="F12" i="47"/>
  <c r="E12" i="47"/>
  <c r="D12" i="47"/>
  <c r="C12" i="47"/>
  <c r="K11" i="47"/>
  <c r="J11" i="47"/>
  <c r="I11" i="47"/>
  <c r="H11" i="47"/>
  <c r="G11" i="47"/>
  <c r="F11" i="47"/>
  <c r="E11" i="47"/>
  <c r="D11" i="47"/>
  <c r="C11" i="47"/>
  <c r="K10" i="47"/>
  <c r="J10" i="47"/>
  <c r="I10" i="47"/>
  <c r="H10" i="47"/>
  <c r="G10" i="47"/>
  <c r="F10" i="47"/>
  <c r="E10" i="47"/>
  <c r="D10" i="47"/>
  <c r="C10" i="47"/>
  <c r="K9" i="47"/>
  <c r="J9" i="47"/>
  <c r="I9" i="47"/>
  <c r="H9" i="47"/>
  <c r="G9" i="47"/>
  <c r="F9" i="47"/>
  <c r="E9" i="47"/>
  <c r="D9" i="47"/>
  <c r="C9" i="47"/>
  <c r="K8" i="47"/>
  <c r="J8" i="47"/>
  <c r="I8" i="47"/>
  <c r="H8" i="47"/>
  <c r="G8" i="47"/>
  <c r="F8" i="47"/>
  <c r="E8" i="47"/>
  <c r="D8" i="47"/>
  <c r="C8" i="47"/>
  <c r="K7" i="47"/>
  <c r="J7" i="47"/>
  <c r="I7" i="47"/>
  <c r="H7" i="47"/>
  <c r="G7" i="47"/>
  <c r="F7" i="47"/>
  <c r="E7" i="47"/>
  <c r="D7" i="47"/>
  <c r="C7" i="47"/>
  <c r="K6" i="47"/>
  <c r="J6" i="47"/>
  <c r="I6" i="47"/>
  <c r="H6" i="47"/>
  <c r="G6" i="47"/>
  <c r="F6" i="47"/>
  <c r="E6" i="47"/>
  <c r="D6" i="47"/>
  <c r="C6" i="47"/>
  <c r="B20" i="47"/>
  <c r="B19" i="47"/>
  <c r="B18" i="47"/>
  <c r="B17" i="47"/>
  <c r="B16" i="47"/>
  <c r="B15" i="47"/>
  <c r="B14" i="47"/>
  <c r="B13" i="47"/>
  <c r="B12" i="47"/>
  <c r="B11" i="47"/>
  <c r="B10" i="47"/>
  <c r="B9" i="47"/>
  <c r="B8" i="47"/>
  <c r="B7" i="47"/>
  <c r="B6" i="47"/>
  <c r="N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L10" i="40"/>
  <c r="K10" i="40"/>
  <c r="J10" i="40"/>
  <c r="I10" i="40"/>
  <c r="G10" i="40"/>
  <c r="F10" i="40"/>
  <c r="E10" i="40"/>
  <c r="D10" i="40"/>
  <c r="C10" i="40"/>
  <c r="B10" i="40"/>
  <c r="N9" i="40"/>
  <c r="L9" i="40"/>
  <c r="K9" i="40"/>
  <c r="J9" i="40"/>
  <c r="I9" i="40"/>
  <c r="H9" i="40"/>
  <c r="G9" i="40"/>
  <c r="F9" i="40"/>
  <c r="E9" i="40"/>
  <c r="D9" i="40"/>
  <c r="C9" i="40"/>
  <c r="B9" i="40"/>
  <c r="N8" i="40"/>
  <c r="L8" i="40"/>
  <c r="K8" i="40"/>
  <c r="J8" i="40"/>
  <c r="I8" i="40"/>
  <c r="H8" i="40"/>
  <c r="G8" i="40"/>
  <c r="F8" i="40"/>
  <c r="E8" i="40"/>
  <c r="D8" i="40"/>
  <c r="C8" i="40"/>
  <c r="B8" i="40"/>
  <c r="N7" i="40"/>
  <c r="L7" i="40"/>
  <c r="K7" i="40"/>
  <c r="J7" i="40"/>
  <c r="I7" i="40"/>
  <c r="H7" i="40"/>
  <c r="G7" i="40"/>
  <c r="F7" i="40"/>
  <c r="E7" i="40"/>
  <c r="D7" i="40"/>
  <c r="C7" i="40"/>
  <c r="B7" i="40"/>
  <c r="L6" i="40"/>
  <c r="K6" i="40"/>
  <c r="J6" i="40"/>
  <c r="I6" i="40"/>
  <c r="H6" i="40"/>
  <c r="G6" i="40"/>
  <c r="F6" i="40"/>
  <c r="E6" i="40"/>
  <c r="D6" i="40"/>
  <c r="C6" i="40"/>
  <c r="B6" i="40"/>
  <c r="L5" i="40"/>
  <c r="K5" i="40"/>
  <c r="J5" i="40"/>
  <c r="I5" i="40"/>
  <c r="H5" i="40"/>
  <c r="G5" i="40"/>
  <c r="F5" i="40"/>
  <c r="E5" i="40"/>
  <c r="D5" i="40"/>
  <c r="C5" i="40"/>
  <c r="N19" i="39" l="1"/>
  <c r="L19" i="39"/>
  <c r="K19" i="39"/>
  <c r="J19" i="39"/>
  <c r="I19" i="39"/>
  <c r="H19" i="39"/>
  <c r="G19" i="39"/>
  <c r="F19" i="39"/>
  <c r="E19" i="39"/>
  <c r="D19" i="39"/>
  <c r="C19" i="39"/>
  <c r="B19" i="39"/>
  <c r="N18" i="39"/>
  <c r="L18" i="39"/>
  <c r="K18" i="39"/>
  <c r="J18" i="39"/>
  <c r="I18" i="39"/>
  <c r="H18" i="39"/>
  <c r="G18" i="39"/>
  <c r="F18" i="39"/>
  <c r="E18" i="39"/>
  <c r="D18" i="39"/>
  <c r="C18" i="39"/>
  <c r="B18" i="39"/>
  <c r="N17" i="39"/>
  <c r="L17" i="39"/>
  <c r="K17" i="39"/>
  <c r="J17" i="39"/>
  <c r="I17" i="39"/>
  <c r="H17" i="39"/>
  <c r="G17" i="39"/>
  <c r="F17" i="39"/>
  <c r="E17" i="39"/>
  <c r="D17" i="39"/>
  <c r="C17" i="39"/>
  <c r="B17" i="39"/>
  <c r="N16" i="39"/>
  <c r="L16" i="39"/>
  <c r="K16" i="39"/>
  <c r="J16" i="39"/>
  <c r="I16" i="39"/>
  <c r="H16" i="39"/>
  <c r="G16" i="39"/>
  <c r="F16" i="39"/>
  <c r="E16" i="39"/>
  <c r="D16" i="39"/>
  <c r="C16" i="39"/>
  <c r="B16" i="39"/>
  <c r="N15" i="39"/>
  <c r="L15" i="39"/>
  <c r="K15" i="39"/>
  <c r="J15" i="39"/>
  <c r="I15" i="39"/>
  <c r="H15" i="39"/>
  <c r="G15" i="39"/>
  <c r="F15" i="39"/>
  <c r="E15" i="39"/>
  <c r="D15" i="39"/>
  <c r="C15" i="39"/>
  <c r="B15" i="39"/>
  <c r="N14" i="39"/>
  <c r="L14" i="39"/>
  <c r="K14" i="39"/>
  <c r="J14" i="39"/>
  <c r="I14" i="39"/>
  <c r="H14" i="39"/>
  <c r="G14" i="39"/>
  <c r="F14" i="39"/>
  <c r="E14" i="39"/>
  <c r="D14" i="39"/>
  <c r="C14" i="39"/>
  <c r="B14" i="39"/>
  <c r="N13" i="39"/>
  <c r="L13" i="39"/>
  <c r="K13" i="39"/>
  <c r="J13" i="39"/>
  <c r="I13" i="39"/>
  <c r="H13" i="39"/>
  <c r="G13" i="39"/>
  <c r="F13" i="39"/>
  <c r="E13" i="39"/>
  <c r="D13" i="39"/>
  <c r="C13" i="39"/>
  <c r="B13" i="39"/>
  <c r="N12" i="39"/>
  <c r="L12" i="39"/>
  <c r="K12" i="39"/>
  <c r="J12" i="39"/>
  <c r="I12" i="39"/>
  <c r="H12" i="39"/>
  <c r="G12" i="39"/>
  <c r="F12" i="39"/>
  <c r="E12" i="39"/>
  <c r="D12" i="39"/>
  <c r="C12" i="39"/>
  <c r="B12" i="39"/>
  <c r="N11" i="39"/>
  <c r="L11" i="39"/>
  <c r="K11" i="39"/>
  <c r="J11" i="39"/>
  <c r="I11" i="39"/>
  <c r="H11" i="39"/>
  <c r="G11" i="39"/>
  <c r="F11" i="39"/>
  <c r="E11" i="39"/>
  <c r="D11" i="39"/>
  <c r="C11" i="39"/>
  <c r="B11" i="39"/>
  <c r="N10" i="39"/>
  <c r="L10" i="39"/>
  <c r="K10" i="39"/>
  <c r="J10" i="39"/>
  <c r="I10" i="39"/>
  <c r="G10" i="39"/>
  <c r="F10" i="39"/>
  <c r="E10" i="39"/>
  <c r="D10" i="39"/>
  <c r="C10" i="39"/>
  <c r="B10" i="39"/>
  <c r="N9" i="39"/>
  <c r="L9" i="39"/>
  <c r="K9" i="39"/>
  <c r="J9" i="39"/>
  <c r="I9" i="39"/>
  <c r="H9" i="39"/>
  <c r="G9" i="39"/>
  <c r="F9" i="39"/>
  <c r="E9" i="39"/>
  <c r="D9" i="39"/>
  <c r="C9" i="39"/>
  <c r="B9" i="39"/>
  <c r="N8" i="39"/>
  <c r="L8" i="39"/>
  <c r="K8" i="39"/>
  <c r="J8" i="39"/>
  <c r="I8" i="39"/>
  <c r="H8" i="39"/>
  <c r="G8" i="39"/>
  <c r="F8" i="39"/>
  <c r="E8" i="39"/>
  <c r="D8" i="39"/>
  <c r="C8" i="39"/>
  <c r="B8" i="39"/>
  <c r="N7" i="39"/>
  <c r="L7" i="39"/>
  <c r="K7" i="39"/>
  <c r="J7" i="39"/>
  <c r="I7" i="39"/>
  <c r="H7" i="39"/>
  <c r="G7" i="39"/>
  <c r="F7" i="39"/>
  <c r="E7" i="39"/>
  <c r="D7" i="39"/>
  <c r="C7" i="39"/>
  <c r="B7" i="39"/>
  <c r="N6" i="39"/>
  <c r="L6" i="39"/>
  <c r="K6" i="39"/>
  <c r="J6" i="39"/>
  <c r="I6" i="39"/>
  <c r="H6" i="39"/>
  <c r="G6" i="39"/>
  <c r="F6" i="39"/>
  <c r="E6" i="39"/>
  <c r="D6" i="39"/>
  <c r="C6" i="39"/>
  <c r="B6" i="39"/>
  <c r="N5" i="39"/>
  <c r="L5" i="39"/>
  <c r="K5" i="39"/>
  <c r="J5" i="39"/>
  <c r="I5" i="39"/>
  <c r="H5" i="39"/>
  <c r="G5" i="39"/>
  <c r="F5" i="39"/>
  <c r="E5" i="39"/>
  <c r="D5" i="39"/>
  <c r="C5" i="39"/>
  <c r="B5" i="39"/>
</calcChain>
</file>

<file path=xl/sharedStrings.xml><?xml version="1.0" encoding="utf-8"?>
<sst xmlns="http://schemas.openxmlformats.org/spreadsheetml/2006/main" count="416" uniqueCount="101">
  <si>
    <t>Zdroj: ČSÚ, Roční výkaz o výzkumu a vývoji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</si>
  <si>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</si>
  <si>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</si>
  <si>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</si>
  <si>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</si>
  <si>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</si>
  <si>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</si>
  <si>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</si>
  <si>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</si>
  <si>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</si>
  <si>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</si>
  <si>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</si>
  <si>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</si>
  <si>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</si>
  <si>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</si>
  <si>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</si>
  <si>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Celkem</t>
  </si>
  <si>
    <t>Podnikatelský</t>
  </si>
  <si>
    <t>Vládní</t>
  </si>
  <si>
    <t>Vysokoškolský</t>
  </si>
  <si>
    <t>v procentech</t>
  </si>
  <si>
    <r>
      <t>ČR</t>
    </r>
    <r>
      <rPr>
        <sz val="8"/>
        <rFont val="Arial"/>
        <family val="2"/>
        <charset val="238"/>
      </rPr>
      <t>, kraje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</si>
  <si>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</si>
  <si>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 mil. Kč</t>
  </si>
  <si>
    <t>malé
(0–49)</t>
  </si>
  <si>
    <t>střední
(50–249)</t>
  </si>
  <si>
    <t>velké
(250+)</t>
  </si>
  <si>
    <t>domácí</t>
  </si>
  <si>
    <t>ostatní</t>
  </si>
  <si>
    <t>OBSAH</t>
  </si>
  <si>
    <t>celkem</t>
  </si>
  <si>
    <t>i.d.</t>
  </si>
  <si>
    <t>Velikost podniku 
(počet zaměstnanců)</t>
  </si>
  <si>
    <t>Vlastnictví 
podniku</t>
  </si>
  <si>
    <t>Odvětvová sekce podniku 
(klasifikace CZ-NACE)</t>
  </si>
  <si>
    <t>pod zahran. kontrolou</t>
  </si>
  <si>
    <t>zpracov. průmysl (sekce C)</t>
  </si>
  <si>
    <r>
      <t>ICT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
(sekce J)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</si>
  <si>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ICT - podniky s převažující ekonomickou činností v oblasti informačních a komunikačních činností (CZ NACE sekce J)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</si>
  <si>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VaT - vědecké a technické</t>
    </r>
  </si>
  <si>
    <r>
      <t>profesní, VaT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činnosti (sekce M)</t>
    </r>
  </si>
  <si>
    <t>ČR, kraje</t>
  </si>
  <si>
    <t>REG_HDP_BC Hrubý domácí produkt v běžných cenách</t>
  </si>
  <si>
    <t xml:space="preserve">http://apl.czso.cz/pll/rocenka/rocenka.indexnu_reg </t>
  </si>
  <si>
    <t>-</t>
  </si>
  <si>
    <t>pojem (zkratka)</t>
  </si>
  <si>
    <t>definice</t>
  </si>
  <si>
    <t>CZ-NACE C</t>
  </si>
  <si>
    <t>Zpracovatelský průmysl – hlavní ekonomická činnost podniku</t>
  </si>
  <si>
    <t>CZ-NACE J</t>
  </si>
  <si>
    <t>Informační a komunikační činnosti – hlavní ekonomická činnost podniku</t>
  </si>
  <si>
    <t>CZ-NACE M</t>
  </si>
  <si>
    <t>Profesní, vědecké a technické činnosti – hlavní ekonomická činnost podniku</t>
  </si>
  <si>
    <t>Zdroje z EU</t>
  </si>
  <si>
    <t>Zahrnuje dotaze ze zdrojů EU získané např. v rámci operačních programů jako je VaVpI nebo PIK.</t>
  </si>
  <si>
    <t>Podílové ukazatele</t>
  </si>
  <si>
    <t xml:space="preserve">Žlutá tabulka označuje údaje, které byly na daném listu použity k výpočtu podílových ukazatelů. </t>
  </si>
  <si>
    <t>Poznámky</t>
  </si>
  <si>
    <t>Tab. 1 Výdaje na výzkum a vývoj financované ze zdrojů EU</t>
  </si>
  <si>
    <t>Tab. 2 Podíl krajů na výdajích na výzkum a vývoj financovaných ze zdrojů EU</t>
  </si>
  <si>
    <t>Tab. 3 Podíl výdajů na výzkum a vývoj financovaných ze zdrojů EU na regionálním HDP</t>
  </si>
  <si>
    <t>Tab. 4 Podíl financování ze zdrojů EU na celkových výdajích na výzkum a vývoj</t>
  </si>
  <si>
    <t>Tab. 7 Soukromé podniky, které získaly ze zdrojů EU finanční prostředky na provádění výzkumu a vývoje</t>
  </si>
  <si>
    <t>Tab. 8 Výzkum a vývoj v soukromých podnicích financovaný ze zdrojů EU</t>
  </si>
  <si>
    <t>Tab. 1</t>
  </si>
  <si>
    <t>Tab. 2</t>
  </si>
  <si>
    <t>Tab. 3</t>
  </si>
  <si>
    <t>Tab. 4</t>
  </si>
  <si>
    <t>Tab. 5</t>
  </si>
  <si>
    <t>Tab. 6</t>
  </si>
  <si>
    <t>Tab. 7</t>
  </si>
  <si>
    <t>Tab. 8</t>
  </si>
  <si>
    <t>Tab. 9</t>
  </si>
  <si>
    <t>Tab. 10</t>
  </si>
  <si>
    <t>individuální údaj</t>
  </si>
  <si>
    <t>Výdaje na výzkum a vývoj financované ze zdrojů EU</t>
  </si>
  <si>
    <t>Podíl krajů na výdajích na výzkum a vývoj financovaných ze zdrojů EU</t>
  </si>
  <si>
    <t>Podíl výdajů na výzkum a vývoj financovaných ze zdrojů EU na regionálním HDP</t>
  </si>
  <si>
    <t>Podíl financování ze zdrojů EU na celkových výdajích na výzkum a vývoj</t>
  </si>
  <si>
    <t>Soukromé podniky, které získaly ze zdrojů EU finanční prostředky na provádění výzkumu a vývoje</t>
  </si>
  <si>
    <t>Výzkum a vývoj v soukromých podnicích financovaný ze zdrojů EU</t>
  </si>
  <si>
    <t>* pokud není uvedeno jinak</t>
  </si>
  <si>
    <t>Celkové výdaje na výzkum a vývoj</t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</si>
  <si>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</si>
  <si>
    <t>2014-2018</t>
  </si>
  <si>
    <t>2019-2023</t>
  </si>
  <si>
    <t>Tab. 5 Výzkum a vývoj financovaný ze zdrojů EU v hlavních sektorech v letech 2014 až 2023</t>
  </si>
  <si>
    <t>Tab. 6 Podíl financování výdajů na výzkum a vývoj ze zdrojů EU v hlavních sektorech v letech 2014 až 2023</t>
  </si>
  <si>
    <t>Celkové výdaje na výzkum a vývoj v hlavních sektorech v letech 2014 až 2023</t>
  </si>
  <si>
    <t>Financování výzkumu a vývoje ze zdrojů EU - údaje za roky 2010 až 2023*</t>
  </si>
  <si>
    <t>Podíl krajů na financování VaV v soukromých podnicích v dané skupině ze zdrojů EU v letech 2014 až 2023</t>
  </si>
  <si>
    <t>Výzkum a vývoj v soukromých podnicích financovaný ze zdrojů EU v jednotlivých skupinách v letech 2014 až 2023</t>
  </si>
  <si>
    <t>Výzkum a vývoj financovaný ze zdrojů EU v hlavních sektorech v letech 2014 až 2023</t>
  </si>
  <si>
    <t>Podíl financování výdajů na výzkum a vývoj ze zdrojů EU v hlavních sektorech v letech 2014 až 2023</t>
  </si>
  <si>
    <t xml:space="preserve">Zdroje EU zahrnuje financování prováděného VaV ve sledovaných subjektech prostřednictvím jednotlivých operačních nebo výzkumných rámcových programů EU. 
Pozn.: Výdaje na výzkum a vývoj financované z těchto zdrojů v Praze, a to zejména ve vládním sektoru, jsou mezi lety 2011–2015 nadhodnocené, jelikož obsahují i prostředky použité na financování projektů z Operačního programu Výzkum a vývoj pro inovace (OP VaVpI), které se realizovaly mimo území Prahy a jejichž řešiteli byly subjekty sídlící v Praze. Jednalo se především o výstavbu nových výzkumných center na území Středočeského kraje.
</t>
  </si>
  <si>
    <t>Regionální účty</t>
  </si>
  <si>
    <t>Zdroj: Český statistický úřad, Databáze regionálních účtů (stav k 10. 6. 2025)</t>
  </si>
  <si>
    <t>* Zahrnuje dotaze ze zdrojů EU získané podniky např. v programovém období 2007–2013 z operačního programu Výzkum a Vývoj pro Inovace (OP VaVpI), v programovém období 2014–2020 z operačního programu Podnikání a inovace pro konkurenceschopnost (OP PIK) nebo pro současné programové období 2021–2027 z operačního programu Technologie a aplikace pro konkurenceschopnost (OP TAK).</t>
  </si>
  <si>
    <t>Pozn.: Zahrnuje dotaze ze zdrojů EU získané podniky např. v programovém období 2007–2013 z operačního programu Výzkum a Vývoj pro Inovace (OP VaVpI), v programovém období 2014–2020 z operačního programu Podnikání a inovace pro konkurenceschopnost (OP PIK) nebo pro současné programové období 2021–2027 z operačního programu Technologie a aplikace pro konkurenceschopnost (OP TAK).</t>
  </si>
  <si>
    <t>Tab. 9 Výzkum a vývoj v soukromých podnicích financovaný ze zdrojů EU v jednotlivých skupinách v letech 2014 až 2023</t>
  </si>
  <si>
    <t>Tab. 10 Podíl krajů na financování VaV v soukromých podnicích v dané skupině ze zdrojů EU v letech 2014 až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</si>
</sst>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0_ ;\-#,##0.00\ "/>
    <numFmt numFmtId="166" formatCode="#,##0.0_ ;\-#,##0.0\ 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vertical="center" wrapText="1" shrinkToFit="1"/>
    </xf>
    <xf numFmtId="164" fontId="8" fillId="0" borderId="3" xfId="4" applyNumberFormat="1" applyFont="1" applyFill="1" applyBorder="1" applyAlignment="1">
      <alignment horizontal="right" vertical="center"/>
    </xf>
    <xf numFmtId="164" fontId="8" fillId="0" borderId="4" xfId="4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wrapText="1" indent="1"/>
    </xf>
    <xf numFmtId="164" fontId="6" fillId="0" borderId="3" xfId="4" applyNumberFormat="1" applyFont="1" applyFill="1" applyBorder="1" applyAlignment="1">
      <alignment horizontal="right"/>
    </xf>
    <xf numFmtId="164" fontId="6" fillId="0" borderId="4" xfId="4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indent="1"/>
    </xf>
    <xf numFmtId="0" fontId="6" fillId="0" borderId="0" xfId="2" applyFont="1" applyFill="1" applyBorder="1" applyAlignment="1">
      <alignment horizontal="right"/>
    </xf>
    <xf numFmtId="165" fontId="8" fillId="0" borderId="3" xfId="4" applyNumberFormat="1" applyFont="1" applyFill="1" applyBorder="1" applyAlignment="1">
      <alignment horizontal="right" vertical="center"/>
    </xf>
    <xf numFmtId="165" fontId="6" fillId="0" borderId="3" xfId="4" applyNumberFormat="1" applyFont="1" applyFill="1" applyBorder="1" applyAlignment="1">
      <alignment horizontal="right" vertical="center"/>
    </xf>
    <xf numFmtId="165" fontId="6" fillId="0" borderId="4" xfId="4" applyNumberFormat="1" applyFont="1" applyFill="1" applyBorder="1" applyAlignment="1">
      <alignment horizontal="right" vertical="center"/>
    </xf>
    <xf numFmtId="164" fontId="8" fillId="0" borderId="8" xfId="4" applyNumberFormat="1" applyFont="1" applyFill="1" applyBorder="1" applyAlignment="1">
      <alignment horizontal="right" vertical="center"/>
    </xf>
    <xf numFmtId="164" fontId="8" fillId="0" borderId="10" xfId="4" applyNumberFormat="1" applyFont="1" applyFill="1" applyBorder="1" applyAlignment="1">
      <alignment horizontal="right" vertical="center"/>
    </xf>
    <xf numFmtId="164" fontId="6" fillId="0" borderId="3" xfId="4" quotePrefix="1" applyNumberFormat="1" applyFont="1" applyFill="1" applyBorder="1" applyAlignment="1">
      <alignment horizontal="right"/>
    </xf>
    <xf numFmtId="164" fontId="6" fillId="0" borderId="4" xfId="4" quotePrefix="1" applyNumberFormat="1" applyFont="1" applyFill="1" applyBorder="1" applyAlignment="1">
      <alignment horizontal="right"/>
    </xf>
    <xf numFmtId="166" fontId="8" fillId="0" borderId="8" xfId="4" applyNumberFormat="1" applyFont="1" applyFill="1" applyBorder="1" applyAlignment="1">
      <alignment horizontal="right" vertical="center"/>
    </xf>
    <xf numFmtId="166" fontId="8" fillId="0" borderId="10" xfId="4" applyNumberFormat="1" applyFont="1" applyFill="1" applyBorder="1" applyAlignment="1">
      <alignment horizontal="right" vertical="center"/>
    </xf>
    <xf numFmtId="166" fontId="6" fillId="0" borderId="3" xfId="4" applyNumberFormat="1" applyFont="1" applyFill="1" applyBorder="1" applyAlignment="1">
      <alignment horizontal="right"/>
    </xf>
    <xf numFmtId="166" fontId="6" fillId="0" borderId="4" xfId="4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6" fillId="0" borderId="11" xfId="2" applyFont="1" applyFill="1" applyBorder="1" applyAlignment="1">
      <alignment horizontal="left" wrapText="1" indent="1"/>
    </xf>
    <xf numFmtId="0" fontId="6" fillId="0" borderId="11" xfId="2" applyFont="1" applyFill="1" applyBorder="1" applyAlignment="1">
      <alignment horizontal="left" inden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13" fillId="0" borderId="0" xfId="0" applyFont="1" applyFill="1" applyAlignment="1">
      <alignment horizontal="right"/>
    </xf>
    <xf numFmtId="164" fontId="8" fillId="0" borderId="8" xfId="7" applyNumberFormat="1" applyFont="1" applyFill="1" applyBorder="1" applyAlignment="1">
      <alignment horizontal="right" vertical="center"/>
    </xf>
    <xf numFmtId="166" fontId="6" fillId="0" borderId="3" xfId="8" applyNumberFormat="1" applyFont="1" applyFill="1" applyBorder="1" applyAlignment="1">
      <alignment horizontal="right"/>
    </xf>
    <xf numFmtId="166" fontId="6" fillId="0" borderId="4" xfId="8" applyNumberFormat="1" applyFont="1" applyFill="1" applyBorder="1" applyAlignment="1">
      <alignment horizontal="right"/>
    </xf>
    <xf numFmtId="0" fontId="6" fillId="2" borderId="7" xfId="8" applyFont="1" applyFill="1" applyBorder="1" applyAlignment="1">
      <alignment horizontal="center" vertical="center" wrapText="1"/>
    </xf>
    <xf numFmtId="166" fontId="8" fillId="0" borderId="8" xfId="8" applyNumberFormat="1" applyFont="1" applyFill="1" applyBorder="1" applyAlignment="1">
      <alignment horizontal="right" vertical="center"/>
    </xf>
    <xf numFmtId="166" fontId="8" fillId="0" borderId="10" xfId="8" applyNumberFormat="1" applyFont="1" applyFill="1" applyBorder="1" applyAlignment="1">
      <alignment horizontal="right" vertical="center"/>
    </xf>
    <xf numFmtId="0" fontId="6" fillId="2" borderId="6" xfId="8" applyFont="1" applyFill="1" applyBorder="1" applyAlignment="1">
      <alignment horizontal="center" vertical="center" wrapText="1"/>
    </xf>
    <xf numFmtId="0" fontId="14" fillId="0" borderId="0" xfId="9" applyFill="1"/>
    <xf numFmtId="164" fontId="6" fillId="0" borderId="3" xfId="8" applyNumberFormat="1" applyFont="1" applyFill="1" applyBorder="1" applyAlignment="1">
      <alignment horizontal="right"/>
    </xf>
    <xf numFmtId="164" fontId="6" fillId="0" borderId="4" xfId="8" applyNumberFormat="1" applyFont="1" applyFill="1" applyBorder="1" applyAlignment="1">
      <alignment horizontal="right"/>
    </xf>
    <xf numFmtId="0" fontId="8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8" fillId="0" borderId="18" xfId="2" applyFont="1" applyFill="1" applyBorder="1" applyAlignment="1">
      <alignment horizontal="left" vertical="center" wrapText="1" shrinkToFit="1"/>
    </xf>
    <xf numFmtId="166" fontId="8" fillId="0" borderId="8" xfId="1" applyNumberFormat="1" applyFont="1" applyFill="1" applyBorder="1" applyAlignment="1">
      <alignment horizontal="right" vertical="center"/>
    </xf>
    <xf numFmtId="166" fontId="8" fillId="0" borderId="10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165" fontId="8" fillId="0" borderId="10" xfId="4" applyNumberFormat="1" applyFont="1" applyFill="1" applyBorder="1" applyAlignment="1">
      <alignment horizontal="right" vertical="center"/>
    </xf>
    <xf numFmtId="166" fontId="8" fillId="0" borderId="3" xfId="4" applyNumberFormat="1" applyFont="1" applyFill="1" applyBorder="1" applyAlignment="1">
      <alignment horizontal="right" vertical="center"/>
    </xf>
    <xf numFmtId="166" fontId="6" fillId="0" borderId="3" xfId="4" applyNumberFormat="1" applyFont="1" applyFill="1" applyBorder="1" applyAlignment="1">
      <alignment horizontal="right" vertical="center"/>
    </xf>
    <xf numFmtId="166" fontId="6" fillId="0" borderId="4" xfId="4" applyNumberFormat="1" applyFont="1" applyFill="1" applyBorder="1" applyAlignment="1">
      <alignment horizontal="right" vertical="center"/>
    </xf>
    <xf numFmtId="166" fontId="6" fillId="0" borderId="0" xfId="4" applyNumberFormat="1" applyFont="1" applyFill="1" applyBorder="1" applyAlignment="1">
      <alignment horizontal="right" vertical="center"/>
    </xf>
    <xf numFmtId="0" fontId="8" fillId="0" borderId="1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164" fontId="8" fillId="0" borderId="8" xfId="8" applyNumberFormat="1" applyFont="1" applyFill="1" applyBorder="1" applyAlignment="1">
      <alignment horizontal="right" vertical="center"/>
    </xf>
    <xf numFmtId="164" fontId="8" fillId="0" borderId="10" xfId="8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left" vertical="top"/>
    </xf>
    <xf numFmtId="0" fontId="2" fillId="0" borderId="0" xfId="0" applyFont="1"/>
    <xf numFmtId="0" fontId="6" fillId="0" borderId="0" xfId="5" applyFont="1" applyFill="1" applyBorder="1" applyAlignment="1">
      <alignment vertical="top" wrapText="1"/>
    </xf>
    <xf numFmtId="0" fontId="2" fillId="0" borderId="0" xfId="0" applyFont="1" applyFill="1"/>
    <xf numFmtId="0" fontId="16" fillId="0" borderId="0" xfId="0" applyFont="1" applyFill="1"/>
    <xf numFmtId="0" fontId="1" fillId="0" borderId="0" xfId="0" applyFont="1" applyFill="1"/>
    <xf numFmtId="0" fontId="4" fillId="0" borderId="0" xfId="9" applyFont="1" applyFill="1"/>
    <xf numFmtId="0" fontId="12" fillId="0" borderId="0" xfId="0" applyFont="1" applyFill="1" applyBorder="1" applyAlignment="1"/>
    <xf numFmtId="0" fontId="4" fillId="0" borderId="0" xfId="2" applyFont="1" applyFill="1"/>
    <xf numFmtId="0" fontId="6" fillId="0" borderId="0" xfId="0" applyFont="1" applyFill="1" applyBorder="1" applyAlignment="1"/>
    <xf numFmtId="0" fontId="17" fillId="0" borderId="0" xfId="9" applyFont="1" applyFill="1"/>
    <xf numFmtId="0" fontId="1" fillId="0" borderId="0" xfId="0" applyFont="1"/>
    <xf numFmtId="164" fontId="6" fillId="0" borderId="3" xfId="7" applyNumberFormat="1" applyFont="1" applyFill="1" applyBorder="1"/>
    <xf numFmtId="0" fontId="8" fillId="3" borderId="12" xfId="0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9" fillId="3" borderId="0" xfId="0" applyFont="1" applyFill="1"/>
    <xf numFmtId="0" fontId="20" fillId="0" borderId="0" xfId="9" applyFont="1" applyFill="1"/>
    <xf numFmtId="0" fontId="6" fillId="3" borderId="2" xfId="3" applyFont="1" applyFill="1" applyBorder="1" applyAlignment="1">
      <alignment horizontal="center" vertical="center" wrapText="1"/>
    </xf>
    <xf numFmtId="164" fontId="8" fillId="0" borderId="10" xfId="7" applyNumberFormat="1" applyFont="1" applyFill="1" applyBorder="1" applyAlignment="1">
      <alignment horizontal="right" vertical="center"/>
    </xf>
    <xf numFmtId="164" fontId="6" fillId="0" borderId="4" xfId="7" applyNumberFormat="1" applyFont="1" applyFill="1" applyBorder="1"/>
    <xf numFmtId="0" fontId="21" fillId="0" borderId="0" xfId="2" applyFont="1" applyFill="1" applyBorder="1" applyAlignment="1">
      <alignment horizontal="left"/>
    </xf>
    <xf numFmtId="0" fontId="22" fillId="0" borderId="0" xfId="0" applyFont="1"/>
    <xf numFmtId="0" fontId="9" fillId="2" borderId="6" xfId="3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0" fontId="23" fillId="0" borderId="0" xfId="9" applyFont="1" applyFill="1"/>
    <xf numFmtId="0" fontId="24" fillId="0" borderId="0" xfId="0" applyFont="1" applyFill="1"/>
    <xf numFmtId="49" fontId="9" fillId="2" borderId="7" xfId="3" applyNumberFormat="1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49" fontId="9" fillId="3" borderId="6" xfId="3" applyNumberFormat="1" applyFont="1" applyFill="1" applyBorder="1" applyAlignment="1">
      <alignment horizontal="center" vertical="center" wrapText="1"/>
    </xf>
    <xf numFmtId="49" fontId="9" fillId="3" borderId="7" xfId="3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left" vertical="top" wrapText="1"/>
    </xf>
    <xf numFmtId="0" fontId="6" fillId="2" borderId="9" xfId="6" applyFont="1" applyFill="1" applyBorder="1" applyAlignment="1">
      <alignment horizontal="left" vertical="center"/>
    </xf>
    <xf numFmtId="0" fontId="6" fillId="2" borderId="13" xfId="6" applyFont="1" applyFill="1" applyBorder="1" applyAlignment="1">
      <alignment horizontal="left" vertical="center"/>
    </xf>
    <xf numFmtId="0" fontId="6" fillId="2" borderId="15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wrapText="1"/>
    </xf>
    <xf numFmtId="0" fontId="6" fillId="3" borderId="9" xfId="6" applyFont="1" applyFill="1" applyBorder="1" applyAlignment="1">
      <alignment horizontal="left" vertical="center"/>
    </xf>
    <xf numFmtId="0" fontId="6" fillId="3" borderId="13" xfId="6" applyFont="1" applyFill="1" applyBorder="1" applyAlignment="1">
      <alignment horizontal="left" vertical="center"/>
    </xf>
    <xf numFmtId="0" fontId="6" fillId="3" borderId="15" xfId="5" applyFont="1" applyFill="1" applyBorder="1" applyAlignment="1">
      <alignment horizontal="center" vertical="center" wrapText="1"/>
    </xf>
    <xf numFmtId="0" fontId="6" fillId="3" borderId="16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0" fontId="6" fillId="2" borderId="16" xfId="6" applyFont="1" applyFill="1" applyBorder="1" applyAlignment="1">
      <alignment horizontal="left" vertical="center"/>
    </xf>
    <xf numFmtId="0" fontId="6" fillId="2" borderId="17" xfId="6" applyFont="1" applyFill="1" applyBorder="1" applyAlignment="1">
      <alignment horizontal="left" vertical="center"/>
    </xf>
    <xf numFmtId="0" fontId="6" fillId="2" borderId="14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6" fillId="0" borderId="19" xfId="2" applyFont="1" applyFill="1" applyBorder="1" applyAlignment="1"/>
    <xf numFmtId="0" fontId="6" fillId="0" borderId="19" xfId="2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14" fillId="0" borderId="0" xfId="9"/>
    <xf numFmtId="0" fontId="9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</cellXfs>
  <cellStyles count="11">
    <cellStyle name="Hypertextový odkaz" xfId="9" builtinId="8"/>
    <cellStyle name="Normální" xfId="0" builtinId="0"/>
    <cellStyle name="Normální 2" xfId="6"/>
    <cellStyle name="Normální 2 59" xfId="5"/>
    <cellStyle name="Normální 3" xfId="10"/>
    <cellStyle name="Normální 89 2 2" xfId="8"/>
    <cellStyle name="normální 92" xfId="3"/>
    <cellStyle name="normální 92 4" xfId="4"/>
    <cellStyle name="normální_List1" xfId="7"/>
    <cellStyle name="normální_VaV_2_zdroj 2" xfId="2"/>
    <cellStyle name="Procenta" xfId="1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apl.czso.cz/pll/rocenka/rocenka.indexnu_reg" TargetMode="External"/><Relationship Id="rId1" Type="http://schemas.openxmlformats.org/officeDocument/2006/relationships/hyperlink" Target="http://apl.czso.cz/pll/rocenka/rocenka.indexnu_re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16"/>
  <sheetViews>
    <sheetView tabSelected="1" workbookViewId="0"/>
  </sheetViews>
  <sheetFormatPr defaultColWidth="9.140625" defaultRowHeight="12.75" x14ac:dyDescent="0.2"/>
  <cols>
    <col min="1" max="1" width="5.85546875" style="62" customWidth="1"/>
    <col min="2" max="2" width="10.7109375" style="62" customWidth="1"/>
    <col min="3" max="3" width="103.85546875" style="62" customWidth="1"/>
    <col min="4" max="16384" width="9.140625" style="60"/>
  </cols>
  <sheetData>
    <row r="1" spans="1:3" ht="15" customHeight="1" x14ac:dyDescent="0.25">
      <c r="A1" s="63" t="s">
        <v>89</v>
      </c>
    </row>
    <row r="2" spans="1:3" ht="15" customHeight="1" x14ac:dyDescent="0.2">
      <c r="A2" s="62" t="s">
        <v>81</v>
      </c>
    </row>
    <row r="3" spans="1:3" ht="15" customHeight="1" x14ac:dyDescent="0.25">
      <c r="A3" s="63"/>
      <c r="B3" s="77" t="s">
        <v>57</v>
      </c>
      <c r="C3" s="64" t="s">
        <v>57</v>
      </c>
    </row>
    <row r="4" spans="1:3" s="62" customFormat="1" ht="13.5" customHeight="1" x14ac:dyDescent="0.2">
      <c r="B4" s="28"/>
      <c r="C4" s="65"/>
    </row>
    <row r="5" spans="1:3" ht="13.5" customHeight="1" x14ac:dyDescent="0.2">
      <c r="B5" s="77" t="s">
        <v>64</v>
      </c>
      <c r="C5" s="64" t="s">
        <v>75</v>
      </c>
    </row>
    <row r="6" spans="1:3" ht="13.5" customHeight="1" x14ac:dyDescent="0.2">
      <c r="B6" s="77" t="s">
        <v>65</v>
      </c>
      <c r="C6" s="64" t="s">
        <v>76</v>
      </c>
    </row>
    <row r="7" spans="1:3" ht="13.5" customHeight="1" x14ac:dyDescent="0.2">
      <c r="B7" s="77" t="s">
        <v>66</v>
      </c>
      <c r="C7" s="64" t="s">
        <v>77</v>
      </c>
    </row>
    <row r="8" spans="1:3" ht="13.5" customHeight="1" x14ac:dyDescent="0.2">
      <c r="B8" s="77" t="s">
        <v>67</v>
      </c>
      <c r="C8" s="64" t="s">
        <v>78</v>
      </c>
    </row>
    <row r="9" spans="1:3" ht="13.5" customHeight="1" x14ac:dyDescent="0.2">
      <c r="B9" s="77" t="s">
        <v>68</v>
      </c>
      <c r="C9" s="64" t="s">
        <v>92</v>
      </c>
    </row>
    <row r="10" spans="1:3" ht="13.5" customHeight="1" x14ac:dyDescent="0.2">
      <c r="B10" s="77" t="s">
        <v>69</v>
      </c>
      <c r="C10" s="64" t="s">
        <v>93</v>
      </c>
    </row>
    <row r="11" spans="1:3" ht="7.5" customHeight="1" x14ac:dyDescent="0.25">
      <c r="B11" s="39"/>
      <c r="C11" s="64"/>
    </row>
    <row r="12" spans="1:3" ht="13.5" customHeight="1" x14ac:dyDescent="0.2">
      <c r="B12" s="77" t="s">
        <v>70</v>
      </c>
      <c r="C12" s="64" t="s">
        <v>79</v>
      </c>
    </row>
    <row r="13" spans="1:3" ht="13.5" customHeight="1" x14ac:dyDescent="0.2">
      <c r="B13" s="77" t="s">
        <v>71</v>
      </c>
      <c r="C13" s="64" t="s">
        <v>80</v>
      </c>
    </row>
    <row r="14" spans="1:3" ht="13.5" customHeight="1" x14ac:dyDescent="0.2">
      <c r="B14" s="77" t="s">
        <v>72</v>
      </c>
      <c r="C14" s="64" t="s">
        <v>91</v>
      </c>
    </row>
    <row r="15" spans="1:3" ht="13.5" customHeight="1" x14ac:dyDescent="0.2">
      <c r="B15" s="77" t="s">
        <v>73</v>
      </c>
      <c r="C15" s="64" t="s">
        <v>90</v>
      </c>
    </row>
    <row r="16" spans="1:3" ht="13.5" customHeight="1" x14ac:dyDescent="0.2"/>
  </sheetData>
  <hyperlinks>
    <hyperlink ref="B5" location="'1'!A1" display="Tab. 1"/>
    <hyperlink ref="B12" location="'7'!A1" display="Tab. 7"/>
    <hyperlink ref="B6:B10" location="'1.37'!A1" display="Tab. 1.37"/>
    <hyperlink ref="B13:B15" location="'1.43'!A1" display="Tab. 1.43"/>
    <hyperlink ref="B3" location="Poznámky!A1" display="Poznámky"/>
    <hyperlink ref="B6" location="'2'!A1" display="Tab. 2"/>
    <hyperlink ref="B7" location="'3'!A1" display="Tab. 3"/>
    <hyperlink ref="B8" location="'4'!A1" display="Tab. 4"/>
    <hyperlink ref="B9" location="'5'!A1" display="Tab. 5"/>
    <hyperlink ref="B10" location="'6'!A1" display="Tab. 6"/>
    <hyperlink ref="B13" location="'8'!A1" display="Tab. 8"/>
    <hyperlink ref="B14" location="'9'!A1" display="Tab. 9"/>
    <hyperlink ref="B15" location="'10'!A1" display="Tab. 10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8.42578125" style="30" customWidth="1"/>
    <col min="16" max="16384" width="9.140625" style="30"/>
  </cols>
  <sheetData>
    <row r="1" spans="1:22" ht="15" customHeight="1" x14ac:dyDescent="0.25">
      <c r="A1" s="23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39" t="s">
        <v>29</v>
      </c>
      <c r="V1" s="39"/>
    </row>
    <row r="2" spans="1:22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O3" s="113" t="s">
        <v>23</v>
      </c>
    </row>
    <row r="4" spans="1:22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  <c r="O4" s="27">
        <v>2023</v>
      </c>
    </row>
    <row r="5" spans="1:22" ht="18" customHeight="1" x14ac:dyDescent="0.2">
      <c r="A5" s="3" t="s">
        <v>1</v>
      </c>
      <c r="B5" s="4">
        <v>667.45796999999993</v>
      </c>
      <c r="C5" s="4">
        <v>1195.9699999999998</v>
      </c>
      <c r="D5" s="4">
        <v>1719.1481000000003</v>
      </c>
      <c r="E5" s="4">
        <v>1516.2232900000001</v>
      </c>
      <c r="F5" s="4">
        <v>1575.1986099999997</v>
      </c>
      <c r="G5" s="4">
        <v>1473.5319099999999</v>
      </c>
      <c r="H5" s="4">
        <v>375.46429012953342</v>
      </c>
      <c r="I5" s="5">
        <v>884.01411701680036</v>
      </c>
      <c r="J5" s="5">
        <v>1429.1228514748545</v>
      </c>
      <c r="K5" s="5">
        <v>1598.7529877384941</v>
      </c>
      <c r="L5" s="5">
        <v>1618.1840029000671</v>
      </c>
      <c r="M5" s="5">
        <v>2234.7960313693297</v>
      </c>
      <c r="N5" s="5">
        <v>2890.0018097962329</v>
      </c>
      <c r="O5" s="5">
        <v>2516.1650503660849</v>
      </c>
    </row>
    <row r="6" spans="1:22" ht="15" customHeight="1" x14ac:dyDescent="0.2">
      <c r="A6" s="6" t="s">
        <v>2</v>
      </c>
      <c r="B6" s="7">
        <v>155.56671</v>
      </c>
      <c r="C6" s="7">
        <v>107.69028</v>
      </c>
      <c r="D6" s="7">
        <v>199.00261999999998</v>
      </c>
      <c r="E6" s="7">
        <v>342.10561999999993</v>
      </c>
      <c r="F6" s="7">
        <v>161.20153999999999</v>
      </c>
      <c r="G6" s="7">
        <v>140.98821000000001</v>
      </c>
      <c r="H6" s="7">
        <v>75.278999999999996</v>
      </c>
      <c r="I6" s="8">
        <v>118.56702848259701</v>
      </c>
      <c r="J6" s="8">
        <v>144.76155972351157</v>
      </c>
      <c r="K6" s="8">
        <v>172.02533207656921</v>
      </c>
      <c r="L6" s="8">
        <v>162.02599999999995</v>
      </c>
      <c r="M6" s="8">
        <v>553.59100000000001</v>
      </c>
      <c r="N6" s="8">
        <v>523.2284137169537</v>
      </c>
      <c r="O6" s="8">
        <v>292.1108493601738</v>
      </c>
    </row>
    <row r="7" spans="1:22" ht="15" customHeight="1" x14ac:dyDescent="0.2">
      <c r="A7" s="9" t="s">
        <v>3</v>
      </c>
      <c r="B7" s="7">
        <v>112.38348000000001</v>
      </c>
      <c r="C7" s="7">
        <v>69.625259999999997</v>
      </c>
      <c r="D7" s="7">
        <v>39.043669999999999</v>
      </c>
      <c r="E7" s="7">
        <v>93.663150000000016</v>
      </c>
      <c r="F7" s="7">
        <v>140.25131999999999</v>
      </c>
      <c r="G7" s="7">
        <v>141.64861999999997</v>
      </c>
      <c r="H7" s="7">
        <v>32.676378228775697</v>
      </c>
      <c r="I7" s="8">
        <v>116.41243002450334</v>
      </c>
      <c r="J7" s="8">
        <v>194.93584734220775</v>
      </c>
      <c r="K7" s="8">
        <v>170.76797164375475</v>
      </c>
      <c r="L7" s="8">
        <v>189.19634117946029</v>
      </c>
      <c r="M7" s="8">
        <v>280.69280598314145</v>
      </c>
      <c r="N7" s="8">
        <v>392.4941342813247</v>
      </c>
      <c r="O7" s="8">
        <v>337.0084452923528</v>
      </c>
    </row>
    <row r="8" spans="1:22" ht="15" customHeight="1" x14ac:dyDescent="0.2">
      <c r="A8" s="9" t="s">
        <v>4</v>
      </c>
      <c r="B8" s="7">
        <v>68.275999999999996</v>
      </c>
      <c r="C8" s="7">
        <v>93.36657000000001</v>
      </c>
      <c r="D8" s="7">
        <v>21.200999999999993</v>
      </c>
      <c r="E8" s="7">
        <v>5.7441700000000004</v>
      </c>
      <c r="F8" s="7">
        <v>4.0250000000000004</v>
      </c>
      <c r="G8" s="7">
        <v>46.668999999999997</v>
      </c>
      <c r="H8" s="7">
        <v>13.8625564530129</v>
      </c>
      <c r="I8" s="8">
        <v>34.472999999999999</v>
      </c>
      <c r="J8" s="8">
        <v>91.505901601323302</v>
      </c>
      <c r="K8" s="8">
        <v>81.498000000000005</v>
      </c>
      <c r="L8" s="8">
        <v>32.980412909983897</v>
      </c>
      <c r="M8" s="8">
        <v>54.722417284360802</v>
      </c>
      <c r="N8" s="8">
        <v>59.223000000000006</v>
      </c>
      <c r="O8" s="8">
        <v>41.032999999999994</v>
      </c>
    </row>
    <row r="9" spans="1:22" ht="15" customHeight="1" x14ac:dyDescent="0.2">
      <c r="A9" s="9" t="s">
        <v>5</v>
      </c>
      <c r="B9" s="7">
        <v>8.4930000000000003</v>
      </c>
      <c r="C9" s="7">
        <v>10.614380000000001</v>
      </c>
      <c r="D9" s="7">
        <v>183.70499999999998</v>
      </c>
      <c r="E9" s="7">
        <v>190.54300000000001</v>
      </c>
      <c r="F9" s="7">
        <v>117.376</v>
      </c>
      <c r="G9" s="7">
        <v>105.624</v>
      </c>
      <c r="H9" s="7">
        <v>11.7520796813861</v>
      </c>
      <c r="I9" s="8">
        <v>18.670999999999999</v>
      </c>
      <c r="J9" s="8">
        <v>146.10595190331773</v>
      </c>
      <c r="K9" s="8">
        <v>106.5917382171119</v>
      </c>
      <c r="L9" s="8">
        <v>85.292820654954582</v>
      </c>
      <c r="M9" s="8">
        <v>87.238</v>
      </c>
      <c r="N9" s="8">
        <v>136.7939322690622</v>
      </c>
      <c r="O9" s="8">
        <v>196.398</v>
      </c>
    </row>
    <row r="10" spans="1:22" ht="15" customHeight="1" x14ac:dyDescent="0.2">
      <c r="A10" s="9" t="s">
        <v>6</v>
      </c>
      <c r="B10" s="7">
        <v>1.7605200000000001</v>
      </c>
      <c r="C10" s="7">
        <v>4.1630000000000003</v>
      </c>
      <c r="D10" s="7">
        <v>13.74945</v>
      </c>
      <c r="E10" s="7">
        <v>2.2730000000000001</v>
      </c>
      <c r="F10" s="7">
        <v>2.2069999999999999</v>
      </c>
      <c r="G10" s="7">
        <v>7.3915999999999995</v>
      </c>
      <c r="H10" s="7" t="s">
        <v>44</v>
      </c>
      <c r="I10" s="8">
        <v>10.247999999999999</v>
      </c>
      <c r="J10" s="8">
        <v>23.004999999999999</v>
      </c>
      <c r="K10" s="8">
        <v>28.088000000000001</v>
      </c>
      <c r="L10" s="8">
        <v>25.277999999999999</v>
      </c>
      <c r="M10" s="8">
        <v>28.877511426970997</v>
      </c>
      <c r="N10" s="8">
        <v>44.001000000000005</v>
      </c>
      <c r="O10" s="8">
        <v>45.462000000000003</v>
      </c>
    </row>
    <row r="11" spans="1:22" ht="15" customHeight="1" x14ac:dyDescent="0.2">
      <c r="A11" s="9" t="s">
        <v>7</v>
      </c>
      <c r="B11" s="7">
        <v>0.63302000000000003</v>
      </c>
      <c r="C11" s="7">
        <v>95.951999999999998</v>
      </c>
      <c r="D11" s="7">
        <v>84.820999999999998</v>
      </c>
      <c r="E11" s="7">
        <v>50.293999999999997</v>
      </c>
      <c r="F11" s="7">
        <v>131.13400000000001</v>
      </c>
      <c r="G11" s="7">
        <v>130.209</v>
      </c>
      <c r="H11" s="7">
        <v>18.933031890800599</v>
      </c>
      <c r="I11" s="8">
        <v>25.978000000000002</v>
      </c>
      <c r="J11" s="8">
        <v>46.423523865845496</v>
      </c>
      <c r="K11" s="8">
        <v>21.207999999999998</v>
      </c>
      <c r="L11" s="8">
        <v>56.88000000000001</v>
      </c>
      <c r="M11" s="8">
        <v>42.56</v>
      </c>
      <c r="N11" s="8">
        <v>73.378453542255897</v>
      </c>
      <c r="O11" s="8">
        <v>109.01600000000002</v>
      </c>
    </row>
    <row r="12" spans="1:22" ht="15" customHeight="1" x14ac:dyDescent="0.2">
      <c r="A12" s="9" t="s">
        <v>8</v>
      </c>
      <c r="B12" s="7">
        <v>67.569000000000003</v>
      </c>
      <c r="C12" s="7">
        <v>19.444600000000001</v>
      </c>
      <c r="D12" s="7">
        <v>678.61504000000014</v>
      </c>
      <c r="E12" s="7">
        <v>99.239100000000022</v>
      </c>
      <c r="F12" s="7">
        <v>144.60499999999999</v>
      </c>
      <c r="G12" s="7">
        <v>31.241000000000003</v>
      </c>
      <c r="H12" s="7">
        <v>6.4380000000000006</v>
      </c>
      <c r="I12" s="8">
        <v>44.032000000000004</v>
      </c>
      <c r="J12" s="8">
        <v>76.366</v>
      </c>
      <c r="K12" s="8">
        <v>42.637919089223814</v>
      </c>
      <c r="L12" s="8">
        <v>72.322188800546712</v>
      </c>
      <c r="M12" s="8">
        <v>88.270174632865917</v>
      </c>
      <c r="N12" s="8">
        <v>62.277211787940594</v>
      </c>
      <c r="O12" s="8">
        <v>80.974000000000018</v>
      </c>
    </row>
    <row r="13" spans="1:22" ht="15" customHeight="1" x14ac:dyDescent="0.2">
      <c r="A13" s="9" t="s">
        <v>9</v>
      </c>
      <c r="B13" s="7">
        <v>15.587</v>
      </c>
      <c r="C13" s="7">
        <v>30.909889999999997</v>
      </c>
      <c r="D13" s="7">
        <v>45.114000000000011</v>
      </c>
      <c r="E13" s="7">
        <v>84.662990000000008</v>
      </c>
      <c r="F13" s="7">
        <v>358.834</v>
      </c>
      <c r="G13" s="7">
        <v>140.23914000000002</v>
      </c>
      <c r="H13" s="7">
        <v>10.584</v>
      </c>
      <c r="I13" s="8">
        <v>13.327999999999999</v>
      </c>
      <c r="J13" s="8">
        <v>45.920477846788302</v>
      </c>
      <c r="K13" s="8">
        <v>29.905851106359901</v>
      </c>
      <c r="L13" s="8">
        <v>23.17</v>
      </c>
      <c r="M13" s="8">
        <v>58.521000000000008</v>
      </c>
      <c r="N13" s="8">
        <v>127.72099999999999</v>
      </c>
      <c r="O13" s="8">
        <v>84.700000000000017</v>
      </c>
    </row>
    <row r="14" spans="1:22" ht="15" customHeight="1" x14ac:dyDescent="0.2">
      <c r="A14" s="9" t="s">
        <v>10</v>
      </c>
      <c r="B14" s="7">
        <v>30.559900000000003</v>
      </c>
      <c r="C14" s="7">
        <v>90.7697</v>
      </c>
      <c r="D14" s="7">
        <v>20.128649999999997</v>
      </c>
      <c r="E14" s="7">
        <v>39.977260000000001</v>
      </c>
      <c r="F14" s="7">
        <v>63.091410000000003</v>
      </c>
      <c r="G14" s="7">
        <v>52.939959999999999</v>
      </c>
      <c r="H14" s="7">
        <v>15.071999999999999</v>
      </c>
      <c r="I14" s="8">
        <v>45.053000000000004</v>
      </c>
      <c r="J14" s="8">
        <v>79.328000000000017</v>
      </c>
      <c r="K14" s="8">
        <v>113.75025361945281</v>
      </c>
      <c r="L14" s="8">
        <v>73.29106860891639</v>
      </c>
      <c r="M14" s="8">
        <v>113.5904395202039</v>
      </c>
      <c r="N14" s="8">
        <v>118.21699999999998</v>
      </c>
      <c r="O14" s="8">
        <v>144.01160436332609</v>
      </c>
    </row>
    <row r="15" spans="1:22" ht="15" customHeight="1" x14ac:dyDescent="0.2">
      <c r="A15" s="9" t="s">
        <v>11</v>
      </c>
      <c r="B15" s="7">
        <v>16.831870000000002</v>
      </c>
      <c r="C15" s="7">
        <v>16.225390000000001</v>
      </c>
      <c r="D15" s="7">
        <v>26.543120000000002</v>
      </c>
      <c r="E15" s="7">
        <v>21.937999999999999</v>
      </c>
      <c r="F15" s="7">
        <v>72.116910000000018</v>
      </c>
      <c r="G15" s="7">
        <v>72.10499999999999</v>
      </c>
      <c r="H15" s="7">
        <v>18.223149955662802</v>
      </c>
      <c r="I15" s="8">
        <v>73.911395855404805</v>
      </c>
      <c r="J15" s="8">
        <v>37.460680636880596</v>
      </c>
      <c r="K15" s="8">
        <v>113.836</v>
      </c>
      <c r="L15" s="8">
        <v>56.694913785260397</v>
      </c>
      <c r="M15" s="8">
        <v>37.762999999999991</v>
      </c>
      <c r="N15" s="8">
        <v>50.874950835444295</v>
      </c>
      <c r="O15" s="8">
        <v>39.213000000000001</v>
      </c>
    </row>
    <row r="16" spans="1:22" ht="15" customHeight="1" x14ac:dyDescent="0.2">
      <c r="A16" s="9" t="s">
        <v>12</v>
      </c>
      <c r="B16" s="7">
        <v>65.51961</v>
      </c>
      <c r="C16" s="7">
        <v>382.88731999999999</v>
      </c>
      <c r="D16" s="7">
        <v>291.43556000000007</v>
      </c>
      <c r="E16" s="7">
        <v>391.14347999999995</v>
      </c>
      <c r="F16" s="7">
        <v>217.97851</v>
      </c>
      <c r="G16" s="7">
        <v>410.28237999999999</v>
      </c>
      <c r="H16" s="7">
        <v>127.31199999999995</v>
      </c>
      <c r="I16" s="8">
        <v>237.15316313422358</v>
      </c>
      <c r="J16" s="8">
        <v>270.20596624745315</v>
      </c>
      <c r="K16" s="8">
        <v>386.28866887050754</v>
      </c>
      <c r="L16" s="8">
        <v>419.27365276243142</v>
      </c>
      <c r="M16" s="8">
        <v>433.29471297566607</v>
      </c>
      <c r="N16" s="8">
        <v>648.66194841122842</v>
      </c>
      <c r="O16" s="8">
        <v>531.13873113964019</v>
      </c>
    </row>
    <row r="17" spans="1:15" ht="15" customHeight="1" x14ac:dyDescent="0.2">
      <c r="A17" s="9" t="s">
        <v>13</v>
      </c>
      <c r="B17" s="7">
        <v>22.517209999999999</v>
      </c>
      <c r="C17" s="7">
        <v>29.304000000000002</v>
      </c>
      <c r="D17" s="7">
        <v>21.302770000000002</v>
      </c>
      <c r="E17" s="7">
        <v>3.7939999999999996</v>
      </c>
      <c r="F17" s="7">
        <v>35.903710000000004</v>
      </c>
      <c r="G17" s="7">
        <v>12.321999999999999</v>
      </c>
      <c r="H17" s="7">
        <v>20.238093919895398</v>
      </c>
      <c r="I17" s="8">
        <v>37.792999999999999</v>
      </c>
      <c r="J17" s="8">
        <v>62.278999999999996</v>
      </c>
      <c r="K17" s="8">
        <v>68.475712148868894</v>
      </c>
      <c r="L17" s="8">
        <v>103.62467390416383</v>
      </c>
      <c r="M17" s="8">
        <v>48.288000000000004</v>
      </c>
      <c r="N17" s="8">
        <v>132.47368545550862</v>
      </c>
      <c r="O17" s="8">
        <v>82.139235247719199</v>
      </c>
    </row>
    <row r="18" spans="1:15" ht="15" customHeight="1" x14ac:dyDescent="0.2">
      <c r="A18" s="9" t="s">
        <v>14</v>
      </c>
      <c r="B18" s="7">
        <v>64.152649999999994</v>
      </c>
      <c r="C18" s="7">
        <v>176.40383</v>
      </c>
      <c r="D18" s="7">
        <v>34.798700000000004</v>
      </c>
      <c r="E18" s="7">
        <v>37.259</v>
      </c>
      <c r="F18" s="7">
        <v>36.285139999999998</v>
      </c>
      <c r="G18" s="7">
        <v>40.325000000000003</v>
      </c>
      <c r="H18" s="7">
        <v>11.380999999999998</v>
      </c>
      <c r="I18" s="8">
        <v>37.786447157652901</v>
      </c>
      <c r="J18" s="8">
        <v>75.858000000000004</v>
      </c>
      <c r="K18" s="8">
        <v>127.58746174419832</v>
      </c>
      <c r="L18" s="8">
        <v>198.95663107133799</v>
      </c>
      <c r="M18" s="8">
        <v>193.98699999999999</v>
      </c>
      <c r="N18" s="8">
        <v>233.72900000000001</v>
      </c>
      <c r="O18" s="8">
        <v>273.82248719041507</v>
      </c>
    </row>
    <row r="19" spans="1:15" ht="15" customHeight="1" x14ac:dyDescent="0.2">
      <c r="A19" s="9" t="s">
        <v>15</v>
      </c>
      <c r="B19" s="7">
        <v>37.607999999999997</v>
      </c>
      <c r="C19" s="7">
        <v>68.613779999999991</v>
      </c>
      <c r="D19" s="7">
        <v>59.687519999999999</v>
      </c>
      <c r="E19" s="7">
        <v>153.58652000000004</v>
      </c>
      <c r="F19" s="7">
        <v>90.189070000000001</v>
      </c>
      <c r="G19" s="7">
        <v>141.54699999999997</v>
      </c>
      <c r="H19" s="7">
        <v>13.712999999999999</v>
      </c>
      <c r="I19" s="8">
        <v>70.607652362418804</v>
      </c>
      <c r="J19" s="8">
        <v>134.96694230752689</v>
      </c>
      <c r="K19" s="8">
        <v>136.09207922244687</v>
      </c>
      <c r="L19" s="8">
        <v>119.19729922301171</v>
      </c>
      <c r="M19" s="8">
        <v>213.39996954612067</v>
      </c>
      <c r="N19" s="8">
        <v>286.92807949651467</v>
      </c>
      <c r="O19" s="8">
        <v>259.13769777245773</v>
      </c>
    </row>
    <row r="20" spans="1:15" ht="7.5" customHeight="1" x14ac:dyDescent="0.2"/>
    <row r="21" spans="1:15" ht="36" customHeight="1" x14ac:dyDescent="0.2">
      <c r="A21" s="116" t="s">
        <v>98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</row>
  </sheetData>
  <mergeCells count="1">
    <mergeCell ref="A21:O21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ColWidth="9.140625" defaultRowHeight="11.25" x14ac:dyDescent="0.2"/>
  <cols>
    <col min="1" max="1" width="15.42578125" style="30" customWidth="1"/>
    <col min="2" max="11" width="9.7109375" style="30" customWidth="1"/>
    <col min="12" max="16384" width="9.140625" style="30"/>
  </cols>
  <sheetData>
    <row r="1" spans="1:18" ht="27" customHeight="1" x14ac:dyDescent="0.25">
      <c r="A1" s="23" t="s">
        <v>99</v>
      </c>
      <c r="B1" s="23"/>
      <c r="C1" s="23"/>
      <c r="D1" s="23"/>
      <c r="E1" s="23"/>
      <c r="F1" s="23"/>
      <c r="G1" s="23"/>
      <c r="H1" s="23"/>
      <c r="I1" s="23"/>
      <c r="J1" s="23"/>
      <c r="K1" s="23"/>
      <c r="M1" s="39" t="s">
        <v>29</v>
      </c>
      <c r="R1" s="39"/>
    </row>
    <row r="2" spans="1:18" ht="12" customHeight="1" x14ac:dyDescent="0.2"/>
    <row r="3" spans="1:18" ht="13.5" customHeight="1" thickBot="1" x14ac:dyDescent="0.25">
      <c r="A3" s="1" t="s">
        <v>0</v>
      </c>
      <c r="B3" s="1"/>
      <c r="K3" s="10" t="s">
        <v>23</v>
      </c>
    </row>
    <row r="4" spans="1:18" ht="24" customHeight="1" x14ac:dyDescent="0.2">
      <c r="A4" s="105" t="s">
        <v>22</v>
      </c>
      <c r="B4" s="107" t="s">
        <v>16</v>
      </c>
      <c r="C4" s="109" t="s">
        <v>32</v>
      </c>
      <c r="D4" s="110"/>
      <c r="E4" s="110"/>
      <c r="F4" s="109" t="s">
        <v>33</v>
      </c>
      <c r="G4" s="110"/>
      <c r="H4" s="109" t="s">
        <v>34</v>
      </c>
      <c r="I4" s="110"/>
      <c r="J4" s="110"/>
      <c r="K4" s="111"/>
    </row>
    <row r="5" spans="1:18" ht="49.5" customHeight="1" thickBot="1" x14ac:dyDescent="0.25">
      <c r="A5" s="106"/>
      <c r="B5" s="108"/>
      <c r="C5" s="38" t="s">
        <v>24</v>
      </c>
      <c r="D5" s="38" t="s">
        <v>25</v>
      </c>
      <c r="E5" s="38" t="s">
        <v>26</v>
      </c>
      <c r="F5" s="38" t="s">
        <v>27</v>
      </c>
      <c r="G5" s="38" t="s">
        <v>35</v>
      </c>
      <c r="H5" s="38" t="s">
        <v>36</v>
      </c>
      <c r="I5" s="38" t="s">
        <v>37</v>
      </c>
      <c r="J5" s="38" t="s">
        <v>40</v>
      </c>
      <c r="K5" s="35" t="s">
        <v>28</v>
      </c>
    </row>
    <row r="6" spans="1:18" ht="18.75" customHeight="1" x14ac:dyDescent="0.2">
      <c r="A6" s="45" t="s">
        <v>1</v>
      </c>
      <c r="B6" s="57">
        <v>16595.2316607914</v>
      </c>
      <c r="C6" s="57">
        <v>6288.3024294636407</v>
      </c>
      <c r="D6" s="57">
        <v>5496.4822068404001</v>
      </c>
      <c r="E6" s="57">
        <v>4810.4470244873564</v>
      </c>
      <c r="F6" s="57">
        <v>13437.54299823307</v>
      </c>
      <c r="G6" s="57">
        <v>3157.688662558327</v>
      </c>
      <c r="H6" s="57">
        <v>7053.7906664963721</v>
      </c>
      <c r="I6" s="57">
        <v>3610.1364062362823</v>
      </c>
      <c r="J6" s="57">
        <v>3730.2919356684852</v>
      </c>
      <c r="K6" s="58">
        <v>2201.0126523902577</v>
      </c>
    </row>
    <row r="7" spans="1:18" ht="15" customHeight="1" x14ac:dyDescent="0.2">
      <c r="A7" s="6" t="s">
        <v>2</v>
      </c>
      <c r="B7" s="40">
        <v>2343.7789333598039</v>
      </c>
      <c r="C7" s="40">
        <v>599.45287885287644</v>
      </c>
      <c r="D7" s="40">
        <v>548.79805450692902</v>
      </c>
      <c r="E7" s="40">
        <v>1195.5280000000002</v>
      </c>
      <c r="F7" s="40">
        <v>2154.6933279085379</v>
      </c>
      <c r="G7" s="40">
        <v>189.08560545126639</v>
      </c>
      <c r="H7" s="40">
        <v>222.96363169303646</v>
      </c>
      <c r="I7" s="40">
        <v>1277.4906534398217</v>
      </c>
      <c r="J7" s="40">
        <v>442.14778514361598</v>
      </c>
      <c r="K7" s="41">
        <v>401.1768630833314</v>
      </c>
    </row>
    <row r="8" spans="1:18" ht="15" customHeight="1" x14ac:dyDescent="0.2">
      <c r="A8" s="9" t="s">
        <v>3</v>
      </c>
      <c r="B8" s="40">
        <v>1996.0842939755232</v>
      </c>
      <c r="C8" s="40">
        <v>1032.1727657467454</v>
      </c>
      <c r="D8" s="40">
        <v>574.96015</v>
      </c>
      <c r="E8" s="40">
        <v>388.95137822877564</v>
      </c>
      <c r="F8" s="40">
        <v>1613.3711097636044</v>
      </c>
      <c r="G8" s="40">
        <v>382.71318421191722</v>
      </c>
      <c r="H8" s="40">
        <v>1185.3748807076258</v>
      </c>
      <c r="I8" s="40">
        <v>142.16895950774162</v>
      </c>
      <c r="J8" s="40">
        <v>326.62111258069228</v>
      </c>
      <c r="K8" s="41">
        <v>341.91934117946045</v>
      </c>
    </row>
    <row r="9" spans="1:18" ht="15" customHeight="1" x14ac:dyDescent="0.2">
      <c r="A9" s="9" t="s">
        <v>4</v>
      </c>
      <c r="B9" s="40">
        <v>459.99228824868089</v>
      </c>
      <c r="C9" s="40">
        <v>154.66141290998394</v>
      </c>
      <c r="D9" s="40">
        <v>90.98187533869698</v>
      </c>
      <c r="E9" s="40">
        <v>214.34900000000002</v>
      </c>
      <c r="F9" s="40">
        <v>335.60728824868096</v>
      </c>
      <c r="G9" s="40">
        <v>124.38499999999999</v>
      </c>
      <c r="H9" s="40">
        <v>307.49755645301298</v>
      </c>
      <c r="I9" s="40">
        <v>71.175417284360805</v>
      </c>
      <c r="J9" s="40">
        <v>5.5530000000000008</v>
      </c>
      <c r="K9" s="41">
        <v>75.766314511307201</v>
      </c>
    </row>
    <row r="10" spans="1:18" ht="15" customHeight="1" x14ac:dyDescent="0.2">
      <c r="A10" s="9" t="s">
        <v>5</v>
      </c>
      <c r="B10" s="40">
        <v>1011.8435227258326</v>
      </c>
      <c r="C10" s="40">
        <v>280.37406420729224</v>
      </c>
      <c r="D10" s="40">
        <v>416.59845851854021</v>
      </c>
      <c r="E10" s="40">
        <v>314.87100000000004</v>
      </c>
      <c r="F10" s="40">
        <v>657.58267928237626</v>
      </c>
      <c r="G10" s="40">
        <v>354.26084344345628</v>
      </c>
      <c r="H10" s="40">
        <v>571.64983260540282</v>
      </c>
      <c r="I10" s="40">
        <v>220.5447156653878</v>
      </c>
      <c r="J10" s="40">
        <v>174.79599999999996</v>
      </c>
      <c r="K10" s="41">
        <v>44.852974455041696</v>
      </c>
    </row>
    <row r="11" spans="1:18" ht="15" customHeight="1" x14ac:dyDescent="0.2">
      <c r="A11" s="9" t="s">
        <v>6</v>
      </c>
      <c r="B11" s="40">
        <v>214.55811142697107</v>
      </c>
      <c r="C11" s="40">
        <v>44.840599999999995</v>
      </c>
      <c r="D11" s="40">
        <v>127.34451142697101</v>
      </c>
      <c r="E11" s="40">
        <v>42.373000000000005</v>
      </c>
      <c r="F11" s="40">
        <v>113.0416</v>
      </c>
      <c r="G11" s="40">
        <v>101.51651142697098</v>
      </c>
      <c r="H11" s="40">
        <v>144.827511426971</v>
      </c>
      <c r="I11" s="40">
        <v>13.426600000000001</v>
      </c>
      <c r="J11" s="40">
        <v>22.378</v>
      </c>
      <c r="K11" s="41">
        <v>33.926000000000002</v>
      </c>
    </row>
    <row r="12" spans="1:18" ht="15" customHeight="1" x14ac:dyDescent="0.2">
      <c r="A12" s="9" t="s">
        <v>7</v>
      </c>
      <c r="B12" s="40">
        <v>655.72000929890203</v>
      </c>
      <c r="C12" s="40">
        <v>193.197009298902</v>
      </c>
      <c r="D12" s="40">
        <v>396.03500000000003</v>
      </c>
      <c r="E12" s="40">
        <v>66.488</v>
      </c>
      <c r="F12" s="40">
        <v>294.67200929890203</v>
      </c>
      <c r="G12" s="40">
        <v>361.048</v>
      </c>
      <c r="H12" s="40">
        <v>264.93789574940951</v>
      </c>
      <c r="I12" s="40">
        <v>36.751113549492501</v>
      </c>
      <c r="J12" s="40">
        <v>296.87</v>
      </c>
      <c r="K12" s="41">
        <v>57.160999999999987</v>
      </c>
    </row>
    <row r="13" spans="1:18" ht="15" customHeight="1" x14ac:dyDescent="0.2">
      <c r="A13" s="9" t="s">
        <v>8</v>
      </c>
      <c r="B13" s="40">
        <v>649.16349431057711</v>
      </c>
      <c r="C13" s="40">
        <v>305.45328252263636</v>
      </c>
      <c r="D13" s="40">
        <v>250.64321178794063</v>
      </c>
      <c r="E13" s="40">
        <v>93.066999999999993</v>
      </c>
      <c r="F13" s="40">
        <v>546.235494310577</v>
      </c>
      <c r="G13" s="40">
        <v>102.928</v>
      </c>
      <c r="H13" s="40">
        <v>340.11327081525843</v>
      </c>
      <c r="I13" s="40">
        <v>14.612</v>
      </c>
      <c r="J13" s="40">
        <v>226.63617463286593</v>
      </c>
      <c r="K13" s="41">
        <v>67.802048862452693</v>
      </c>
    </row>
    <row r="14" spans="1:18" ht="15" customHeight="1" x14ac:dyDescent="0.2">
      <c r="A14" s="9" t="s">
        <v>9</v>
      </c>
      <c r="B14" s="40">
        <v>892.92346895314836</v>
      </c>
      <c r="C14" s="40">
        <v>247.99022154473434</v>
      </c>
      <c r="D14" s="40">
        <v>567.14424740841389</v>
      </c>
      <c r="E14" s="40">
        <v>77.789000000000001</v>
      </c>
      <c r="F14" s="40">
        <v>855.57146895314827</v>
      </c>
      <c r="G14" s="40">
        <v>37.351999999999997</v>
      </c>
      <c r="H14" s="40">
        <v>279.62961784678834</v>
      </c>
      <c r="I14" s="40">
        <v>45.277999999999992</v>
      </c>
      <c r="J14" s="40">
        <v>529.39300000000003</v>
      </c>
      <c r="K14" s="41">
        <v>38.622851106359896</v>
      </c>
    </row>
    <row r="15" spans="1:18" ht="15" customHeight="1" x14ac:dyDescent="0.2">
      <c r="A15" s="9" t="s">
        <v>10</v>
      </c>
      <c r="B15" s="40">
        <v>818.34473611189901</v>
      </c>
      <c r="C15" s="40">
        <v>210.83641388352993</v>
      </c>
      <c r="D15" s="40">
        <v>269.40387242643743</v>
      </c>
      <c r="E15" s="40">
        <v>338.10444980193171</v>
      </c>
      <c r="F15" s="40">
        <v>746.61673611189917</v>
      </c>
      <c r="G15" s="40">
        <v>71.727999999999994</v>
      </c>
      <c r="H15" s="40">
        <v>641.334171748573</v>
      </c>
      <c r="I15" s="40">
        <v>68.337564363326081</v>
      </c>
      <c r="J15" s="40">
        <v>62.89800000000001</v>
      </c>
      <c r="K15" s="41">
        <v>45.775000000000006</v>
      </c>
    </row>
    <row r="16" spans="1:18" ht="15" customHeight="1" x14ac:dyDescent="0.2">
      <c r="A16" s="9" t="s">
        <v>11</v>
      </c>
      <c r="B16" s="40">
        <v>572.19900106865271</v>
      </c>
      <c r="C16" s="40">
        <v>134.68965437780381</v>
      </c>
      <c r="D16" s="40">
        <v>226.20234669084911</v>
      </c>
      <c r="E16" s="40">
        <v>211.30700000000002</v>
      </c>
      <c r="F16" s="40">
        <v>447.2360010686528</v>
      </c>
      <c r="G16" s="40">
        <v>124.96299999999999</v>
      </c>
      <c r="H16" s="40">
        <v>338.81302732772957</v>
      </c>
      <c r="I16" s="40">
        <v>20.18</v>
      </c>
      <c r="J16" s="40">
        <v>86.071823785260392</v>
      </c>
      <c r="K16" s="41">
        <v>127.13414995566281</v>
      </c>
    </row>
    <row r="17" spans="1:11" ht="15" customHeight="1" x14ac:dyDescent="0.2">
      <c r="A17" s="9" t="s">
        <v>12</v>
      </c>
      <c r="B17" s="40">
        <v>3681.5897335411519</v>
      </c>
      <c r="C17" s="40">
        <v>1554.0718327751924</v>
      </c>
      <c r="D17" s="40">
        <v>1105.637900765958</v>
      </c>
      <c r="E17" s="40">
        <v>1021.8800000000001</v>
      </c>
      <c r="F17" s="40">
        <v>2588.8525565537248</v>
      </c>
      <c r="G17" s="40">
        <v>1092.7371769874262</v>
      </c>
      <c r="H17" s="40">
        <v>962.70135289751101</v>
      </c>
      <c r="I17" s="40">
        <v>1129.0940501324765</v>
      </c>
      <c r="J17" s="40">
        <v>950.01105710416164</v>
      </c>
      <c r="K17" s="41">
        <v>639.78327340700037</v>
      </c>
    </row>
    <row r="18" spans="1:11" ht="15" customHeight="1" x14ac:dyDescent="0.2">
      <c r="A18" s="9" t="s">
        <v>13</v>
      </c>
      <c r="B18" s="40">
        <v>603.53711067615598</v>
      </c>
      <c r="C18" s="40">
        <v>258.13717760599229</v>
      </c>
      <c r="D18" s="40">
        <v>222.53393307016358</v>
      </c>
      <c r="E18" s="40">
        <v>122.86600000000001</v>
      </c>
      <c r="F18" s="40">
        <v>577.49966347450174</v>
      </c>
      <c r="G18" s="40">
        <v>26.037447201654306</v>
      </c>
      <c r="H18" s="40">
        <v>281.78129073169623</v>
      </c>
      <c r="I18" s="40">
        <v>209.66424015605475</v>
      </c>
      <c r="J18" s="40">
        <v>83.568579788404705</v>
      </c>
      <c r="K18" s="41">
        <v>28.523000000000003</v>
      </c>
    </row>
    <row r="19" spans="1:11" ht="15" customHeight="1" x14ac:dyDescent="0.2">
      <c r="A19" s="9" t="s">
        <v>14</v>
      </c>
      <c r="B19" s="40">
        <v>1229.7181671636054</v>
      </c>
      <c r="C19" s="40">
        <v>316.08711826175312</v>
      </c>
      <c r="D19" s="40">
        <v>326.60685244520323</v>
      </c>
      <c r="E19" s="40">
        <v>587.02419645664816</v>
      </c>
      <c r="F19" s="40">
        <v>1181.897167163605</v>
      </c>
      <c r="G19" s="40">
        <v>47.820999999999991</v>
      </c>
      <c r="H19" s="40">
        <v>936.29999244520366</v>
      </c>
      <c r="I19" s="40">
        <v>83.666631071337989</v>
      </c>
      <c r="J19" s="40">
        <v>142.04810207097404</v>
      </c>
      <c r="K19" s="41">
        <v>67.703441576089091</v>
      </c>
    </row>
    <row r="20" spans="1:11" ht="15" customHeight="1" x14ac:dyDescent="0.2">
      <c r="A20" s="9" t="s">
        <v>15</v>
      </c>
      <c r="B20" s="40">
        <v>1465.7787899304965</v>
      </c>
      <c r="C20" s="40">
        <v>956.33799747619855</v>
      </c>
      <c r="D20" s="40">
        <v>373.59179245429817</v>
      </c>
      <c r="E20" s="40">
        <v>135.84899999999999</v>
      </c>
      <c r="F20" s="40">
        <v>1324.6658960948612</v>
      </c>
      <c r="G20" s="40">
        <v>141.1128938356357</v>
      </c>
      <c r="H20" s="40">
        <v>575.86663404815329</v>
      </c>
      <c r="I20" s="40">
        <v>277.74646106628222</v>
      </c>
      <c r="J20" s="40">
        <v>381.29930056251004</v>
      </c>
      <c r="K20" s="41">
        <v>230.8663942535521</v>
      </c>
    </row>
    <row r="21" spans="1:11" ht="7.5" customHeight="1" x14ac:dyDescent="0.2"/>
    <row r="22" spans="1:11" x14ac:dyDescent="0.2">
      <c r="A22" s="59" t="s">
        <v>38</v>
      </c>
      <c r="B22" s="59"/>
    </row>
    <row r="23" spans="1:11" x14ac:dyDescent="0.2">
      <c r="A23" s="59" t="s">
        <v>39</v>
      </c>
    </row>
  </sheetData>
  <mergeCells count="5">
    <mergeCell ref="A4:A5"/>
    <mergeCell ref="B4:B5"/>
    <mergeCell ref="C4:E4"/>
    <mergeCell ref="F4:G4"/>
    <mergeCell ref="H4:K4"/>
  </mergeCells>
  <hyperlinks>
    <hyperlink ref="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ColWidth="9.140625" defaultRowHeight="11.25" x14ac:dyDescent="0.2"/>
  <cols>
    <col min="1" max="1" width="13.85546875" style="30" customWidth="1"/>
    <col min="2" max="11" width="10.7109375" style="30" customWidth="1"/>
    <col min="12" max="16384" width="9.140625" style="30"/>
  </cols>
  <sheetData>
    <row r="1" spans="1:18" ht="27" customHeight="1" x14ac:dyDescent="0.25">
      <c r="A1" s="23" t="s">
        <v>100</v>
      </c>
      <c r="B1" s="23"/>
      <c r="C1" s="23"/>
      <c r="D1" s="23"/>
      <c r="E1" s="23"/>
      <c r="F1" s="23"/>
      <c r="G1" s="23"/>
      <c r="H1" s="23"/>
      <c r="I1" s="23"/>
      <c r="J1" s="23"/>
      <c r="K1" s="23"/>
      <c r="M1" s="39" t="s">
        <v>29</v>
      </c>
      <c r="R1" s="39"/>
    </row>
    <row r="2" spans="1:18" ht="12" customHeight="1" x14ac:dyDescent="0.2">
      <c r="A2" s="59"/>
    </row>
    <row r="3" spans="1:18" ht="13.5" customHeight="1" thickBot="1" x14ac:dyDescent="0.25">
      <c r="A3" s="1" t="s">
        <v>0</v>
      </c>
      <c r="B3" s="1"/>
      <c r="K3" s="10" t="s">
        <v>20</v>
      </c>
    </row>
    <row r="4" spans="1:18" ht="24" customHeight="1" x14ac:dyDescent="0.2">
      <c r="A4" s="105" t="s">
        <v>22</v>
      </c>
      <c r="B4" s="107" t="s">
        <v>16</v>
      </c>
      <c r="C4" s="109" t="s">
        <v>32</v>
      </c>
      <c r="D4" s="110"/>
      <c r="E4" s="110"/>
      <c r="F4" s="109" t="s">
        <v>33</v>
      </c>
      <c r="G4" s="110"/>
      <c r="H4" s="109" t="s">
        <v>34</v>
      </c>
      <c r="I4" s="110"/>
      <c r="J4" s="110"/>
      <c r="K4" s="111"/>
    </row>
    <row r="5" spans="1:18" ht="48" customHeight="1" thickBot="1" x14ac:dyDescent="0.25">
      <c r="A5" s="106"/>
      <c r="B5" s="108"/>
      <c r="C5" s="38" t="s">
        <v>24</v>
      </c>
      <c r="D5" s="38" t="s">
        <v>25</v>
      </c>
      <c r="E5" s="38" t="s">
        <v>26</v>
      </c>
      <c r="F5" s="38" t="s">
        <v>27</v>
      </c>
      <c r="G5" s="38" t="s">
        <v>35</v>
      </c>
      <c r="H5" s="38" t="s">
        <v>36</v>
      </c>
      <c r="I5" s="38" t="s">
        <v>37</v>
      </c>
      <c r="J5" s="38" t="s">
        <v>40</v>
      </c>
      <c r="K5" s="35" t="s">
        <v>28</v>
      </c>
    </row>
    <row r="6" spans="1:18" ht="19.5" customHeight="1" x14ac:dyDescent="0.2">
      <c r="A6" s="45" t="s">
        <v>1</v>
      </c>
      <c r="B6" s="36">
        <f>IFERROR(('9'!B6/'9'!B$6)*100,"-")</f>
        <v>100</v>
      </c>
      <c r="C6" s="36">
        <f>IFERROR(('9'!C6/'9'!C$6)*100,"-")</f>
        <v>100</v>
      </c>
      <c r="D6" s="36">
        <f>IFERROR(('9'!D6/'9'!D$6)*100,"-")</f>
        <v>100</v>
      </c>
      <c r="E6" s="36">
        <f>IFERROR(('9'!E6/'9'!E$6)*100,"-")</f>
        <v>100</v>
      </c>
      <c r="F6" s="36">
        <f>IFERROR(('9'!F6/'9'!F$6)*100,"-")</f>
        <v>100</v>
      </c>
      <c r="G6" s="36">
        <f>IFERROR(('9'!G6/'9'!G$6)*100,"-")</f>
        <v>100</v>
      </c>
      <c r="H6" s="36">
        <f>IFERROR(('9'!H6/'9'!H$6)*100,"-")</f>
        <v>100</v>
      </c>
      <c r="I6" s="36">
        <f>IFERROR(('9'!I6/'9'!I$6)*100,"-")</f>
        <v>100</v>
      </c>
      <c r="J6" s="36">
        <f>IFERROR(('9'!J6/'9'!J$6)*100,"-")</f>
        <v>100</v>
      </c>
      <c r="K6" s="37">
        <f>IFERROR(('9'!K6/'9'!K$6)*100,"-")</f>
        <v>100</v>
      </c>
    </row>
    <row r="7" spans="1:18" ht="15" customHeight="1" x14ac:dyDescent="0.2">
      <c r="A7" s="6" t="s">
        <v>2</v>
      </c>
      <c r="B7" s="33">
        <f>IFERROR(('9'!B7/'9'!B$6)*100,"-")</f>
        <v>14.123207083015995</v>
      </c>
      <c r="C7" s="33">
        <f>IFERROR(('9'!C7/'9'!C$6)*100,"-")</f>
        <v>9.5328252032561132</v>
      </c>
      <c r="D7" s="33">
        <f>IFERROR(('9'!D7/'9'!D$6)*100,"-")</f>
        <v>9.9845325401753691</v>
      </c>
      <c r="E7" s="33">
        <f>IFERROR(('9'!E7/'9'!E$6)*100,"-")</f>
        <v>24.852742248573172</v>
      </c>
      <c r="F7" s="33">
        <f>IFERROR(('9'!F7/'9'!F$6)*100,"-")</f>
        <v>16.034875781918341</v>
      </c>
      <c r="G7" s="33">
        <f>IFERROR(('9'!G7/'9'!G$6)*100,"-")</f>
        <v>5.9881016039773591</v>
      </c>
      <c r="H7" s="33">
        <f>IFERROR(('9'!H7/'9'!H$6)*100,"-")</f>
        <v>3.1609051393040959</v>
      </c>
      <c r="I7" s="33">
        <f>IFERROR(('9'!I7/'9'!I$6)*100,"-")</f>
        <v>35.386215635316084</v>
      </c>
      <c r="J7" s="33">
        <f>IFERROR(('9'!J7/'9'!J$6)*100,"-")</f>
        <v>11.852900329753444</v>
      </c>
      <c r="K7" s="34">
        <f>IFERROR(('9'!K7/'9'!K$6)*100,"-")</f>
        <v>18.226922169105254</v>
      </c>
    </row>
    <row r="8" spans="1:18" ht="15" customHeight="1" x14ac:dyDescent="0.2">
      <c r="A8" s="9" t="s">
        <v>3</v>
      </c>
      <c r="B8" s="33">
        <f>IFERROR(('9'!B8/'9'!B$6)*100,"-")</f>
        <v>12.028059232770802</v>
      </c>
      <c r="C8" s="33">
        <f>IFERROR(('9'!C8/'9'!C$6)*100,"-")</f>
        <v>16.414171826573302</v>
      </c>
      <c r="D8" s="33">
        <f>IFERROR(('9'!D8/'9'!D$6)*100,"-")</f>
        <v>10.460511439197587</v>
      </c>
      <c r="E8" s="33">
        <f>IFERROR(('9'!E8/'9'!E$6)*100,"-")</f>
        <v>8.0855557965577169</v>
      </c>
      <c r="F8" s="33">
        <f>IFERROR(('9'!F8/'9'!F$6)*100,"-")</f>
        <v>12.006444258267674</v>
      </c>
      <c r="G8" s="33">
        <f>IFERROR(('9'!G8/'9'!G$6)*100,"-")</f>
        <v>12.12004174920294</v>
      </c>
      <c r="H8" s="33">
        <f>IFERROR(('9'!H8/'9'!H$6)*100,"-")</f>
        <v>16.804792440720433</v>
      </c>
      <c r="I8" s="33">
        <f>IFERROR(('9'!I8/'9'!I$6)*100,"-")</f>
        <v>3.9380495225098344</v>
      </c>
      <c r="J8" s="33">
        <f>IFERROR(('9'!J8/'9'!J$6)*100,"-")</f>
        <v>8.7559128940443181</v>
      </c>
      <c r="K8" s="34">
        <f>IFERROR(('9'!K8/'9'!K$6)*100,"-")</f>
        <v>15.534637695432718</v>
      </c>
    </row>
    <row r="9" spans="1:18" ht="15" customHeight="1" x14ac:dyDescent="0.2">
      <c r="A9" s="9" t="s">
        <v>4</v>
      </c>
      <c r="B9" s="33">
        <f>IFERROR(('9'!B9/'9'!B$6)*100,"-")</f>
        <v>2.7718340885561616</v>
      </c>
      <c r="C9" s="33">
        <f>IFERROR(('9'!C9/'9'!C$6)*100,"-")</f>
        <v>2.4595097746145735</v>
      </c>
      <c r="D9" s="33">
        <f>IFERROR(('9'!D9/'9'!D$6)*100,"-")</f>
        <v>1.6552746268416838</v>
      </c>
      <c r="E9" s="33">
        <f>IFERROR(('9'!E9/'9'!E$6)*100,"-")</f>
        <v>4.4559060500794709</v>
      </c>
      <c r="F9" s="33">
        <f>IFERROR(('9'!F9/'9'!F$6)*100,"-")</f>
        <v>2.4975346184403699</v>
      </c>
      <c r="G9" s="33">
        <f>IFERROR(('9'!G9/'9'!G$6)*100,"-")</f>
        <v>3.9391153876210372</v>
      </c>
      <c r="H9" s="33">
        <f>IFERROR(('9'!H9/'9'!H$6)*100,"-")</f>
        <v>4.3593235324312145</v>
      </c>
      <c r="I9" s="33">
        <f>IFERROR(('9'!I9/'9'!I$6)*100,"-")</f>
        <v>1.9715437112406549</v>
      </c>
      <c r="J9" s="33">
        <f>IFERROR(('9'!J9/'9'!J$6)*100,"-")</f>
        <v>0.14886234363865888</v>
      </c>
      <c r="K9" s="34">
        <f>IFERROR(('9'!K9/'9'!K$6)*100,"-")</f>
        <v>3.4423388901934042</v>
      </c>
    </row>
    <row r="10" spans="1:18" ht="15" customHeight="1" x14ac:dyDescent="0.2">
      <c r="A10" s="9" t="s">
        <v>5</v>
      </c>
      <c r="B10" s="33">
        <f>IFERROR(('9'!B10/'9'!B$6)*100,"-")</f>
        <v>6.0971943230925616</v>
      </c>
      <c r="C10" s="33">
        <f>IFERROR(('9'!C10/'9'!C$6)*100,"-")</f>
        <v>4.4586606218811689</v>
      </c>
      <c r="D10" s="33">
        <f>IFERROR(('9'!D10/'9'!D$6)*100,"-")</f>
        <v>7.5793651801525224</v>
      </c>
      <c r="E10" s="33">
        <f>IFERROR(('9'!E10/'9'!E$6)*100,"-")</f>
        <v>6.5455663142565319</v>
      </c>
      <c r="F10" s="33">
        <f>IFERROR(('9'!F10/'9'!F$6)*100,"-")</f>
        <v>4.893622884546998</v>
      </c>
      <c r="G10" s="33">
        <f>IFERROR(('9'!G10/'9'!G$6)*100,"-")</f>
        <v>11.218992158537814</v>
      </c>
      <c r="H10" s="33">
        <f>IFERROR(('9'!H10/'9'!H$6)*100,"-")</f>
        <v>8.1041507982450813</v>
      </c>
      <c r="I10" s="33">
        <f>IFERROR(('9'!I10/'9'!I$6)*100,"-")</f>
        <v>6.1090410679333544</v>
      </c>
      <c r="J10" s="33">
        <f>IFERROR(('9'!J10/'9'!J$6)*100,"-")</f>
        <v>4.6858530917815608</v>
      </c>
      <c r="K10" s="34">
        <f>IFERROR(('9'!K10/'9'!K$6)*100,"-")</f>
        <v>2.0378335584001399</v>
      </c>
    </row>
    <row r="11" spans="1:18" ht="15" customHeight="1" x14ac:dyDescent="0.2">
      <c r="A11" s="9" t="s">
        <v>6</v>
      </c>
      <c r="B11" s="33">
        <f>IFERROR(('9'!B11/'9'!B$6)*100,"-")</f>
        <v>1.2928901253839993</v>
      </c>
      <c r="C11" s="33">
        <f>IFERROR(('9'!C11/'9'!C$6)*100,"-")</f>
        <v>0.71307957120352217</v>
      </c>
      <c r="D11" s="33">
        <f>IFERROR(('9'!D11/'9'!D$6)*100,"-")</f>
        <v>2.3168365990249202</v>
      </c>
      <c r="E11" s="33">
        <f>IFERROR(('9'!E11/'9'!E$6)*100,"-")</f>
        <v>0.88085368749104243</v>
      </c>
      <c r="F11" s="33">
        <f>IFERROR(('9'!F11/'9'!F$6)*100,"-")</f>
        <v>0.84123712210531398</v>
      </c>
      <c r="G11" s="33">
        <f>IFERROR(('9'!G11/'9'!G$6)*100,"-")</f>
        <v>3.2148993227446097</v>
      </c>
      <c r="H11" s="33">
        <f>IFERROR(('9'!H11/'9'!H$6)*100,"-")</f>
        <v>2.0531869781004861</v>
      </c>
      <c r="I11" s="33">
        <f>IFERROR(('9'!I11/'9'!I$6)*100,"-")</f>
        <v>0.37191392482584307</v>
      </c>
      <c r="J11" s="33">
        <f>IFERROR(('9'!J11/'9'!J$6)*100,"-")</f>
        <v>0.5998994284073309</v>
      </c>
      <c r="K11" s="34">
        <f>IFERROR(('9'!K11/'9'!K$6)*100,"-")</f>
        <v>1.5413814165564661</v>
      </c>
    </row>
    <row r="12" spans="1:18" ht="15" customHeight="1" x14ac:dyDescent="0.2">
      <c r="A12" s="9" t="s">
        <v>7</v>
      </c>
      <c r="B12" s="33">
        <f>IFERROR(('9'!B12/'9'!B$6)*100,"-")</f>
        <v>3.95125553352855</v>
      </c>
      <c r="C12" s="33">
        <f>IFERROR(('9'!C12/'9'!C$6)*100,"-")</f>
        <v>3.0723237545586799</v>
      </c>
      <c r="D12" s="33">
        <f>IFERROR(('9'!D12/'9'!D$6)*100,"-")</f>
        <v>7.2052448292679356</v>
      </c>
      <c r="E12" s="33">
        <f>IFERROR(('9'!E12/'9'!E$6)*100,"-")</f>
        <v>1.3821584493404862</v>
      </c>
      <c r="F12" s="33">
        <f>IFERROR(('9'!F12/'9'!F$6)*100,"-")</f>
        <v>2.1929009591831563</v>
      </c>
      <c r="G12" s="33">
        <f>IFERROR(('9'!G12/'9'!G$6)*100,"-")</f>
        <v>11.433932809179566</v>
      </c>
      <c r="H12" s="33">
        <f>IFERROR(('9'!H12/'9'!H$6)*100,"-")</f>
        <v>3.755964817722675</v>
      </c>
      <c r="I12" s="33">
        <f>IFERROR(('9'!I12/'9'!I$6)*100,"-")</f>
        <v>1.0179979206881846</v>
      </c>
      <c r="J12" s="33">
        <f>IFERROR(('9'!J12/'9'!J$6)*100,"-")</f>
        <v>7.9583583569257446</v>
      </c>
      <c r="K12" s="34">
        <f>IFERROR(('9'!K12/'9'!K$6)*100,"-")</f>
        <v>2.5970318679415239</v>
      </c>
    </row>
    <row r="13" spans="1:18" ht="15" customHeight="1" x14ac:dyDescent="0.2">
      <c r="A13" s="9" t="s">
        <v>8</v>
      </c>
      <c r="B13" s="33">
        <f>IFERROR(('9'!B13/'9'!B$6)*100,"-")</f>
        <v>3.9117471065156528</v>
      </c>
      <c r="C13" s="33">
        <f>IFERROR(('9'!C13/'9'!C$6)*100,"-")</f>
        <v>4.8574839704185457</v>
      </c>
      <c r="D13" s="33">
        <f>IFERROR(('9'!D13/'9'!D$6)*100,"-")</f>
        <v>4.5600659177248657</v>
      </c>
      <c r="E13" s="33">
        <f>IFERROR(('9'!E13/'9'!E$6)*100,"-")</f>
        <v>1.9346850620378264</v>
      </c>
      <c r="F13" s="33">
        <f>IFERROR(('9'!F13/'9'!F$6)*100,"-")</f>
        <v>4.0649953223026163</v>
      </c>
      <c r="G13" s="33">
        <f>IFERROR(('9'!G13/'9'!G$6)*100,"-")</f>
        <v>3.2595993778756132</v>
      </c>
      <c r="H13" s="33">
        <f>IFERROR(('9'!H13/'9'!H$6)*100,"-")</f>
        <v>4.8217091617235814</v>
      </c>
      <c r="I13" s="33">
        <f>IFERROR(('9'!I13/'9'!I$6)*100,"-")</f>
        <v>0.40474924921835903</v>
      </c>
      <c r="J13" s="33">
        <f>IFERROR(('9'!J13/'9'!J$6)*100,"-")</f>
        <v>6.0755613378621991</v>
      </c>
      <c r="K13" s="34">
        <f>IFERROR(('9'!K13/'9'!K$6)*100,"-")</f>
        <v>3.0804933714861189</v>
      </c>
    </row>
    <row r="14" spans="1:18" ht="15" customHeight="1" x14ac:dyDescent="0.2">
      <c r="A14" s="9" t="s">
        <v>9</v>
      </c>
      <c r="B14" s="33">
        <f>IFERROR(('9'!B14/'9'!B$6)*100,"-")</f>
        <v>5.3806026164901777</v>
      </c>
      <c r="C14" s="33">
        <f>IFERROR(('9'!C14/'9'!C$6)*100,"-")</f>
        <v>3.9436751703096218</v>
      </c>
      <c r="D14" s="33">
        <f>IFERROR(('9'!D14/'9'!D$6)*100,"-")</f>
        <v>10.318313169514131</v>
      </c>
      <c r="E14" s="33">
        <f>IFERROR(('9'!E14/'9'!E$6)*100,"-")</f>
        <v>1.6170846410742852</v>
      </c>
      <c r="F14" s="33">
        <f>IFERROR(('9'!F14/'9'!F$6)*100,"-")</f>
        <v>6.3670231162471378</v>
      </c>
      <c r="G14" s="33">
        <f>IFERROR(('9'!G14/'9'!G$6)*100,"-")</f>
        <v>1.1828905250506168</v>
      </c>
      <c r="H14" s="33">
        <f>IFERROR(('9'!H14/'9'!H$6)*100,"-")</f>
        <v>3.9642460496446907</v>
      </c>
      <c r="I14" s="33">
        <f>IFERROR(('9'!I14/'9'!I$6)*100,"-")</f>
        <v>1.2541908367170036</v>
      </c>
      <c r="J14" s="33">
        <f>IFERROR(('9'!J14/'9'!J$6)*100,"-")</f>
        <v>14.191731079758785</v>
      </c>
      <c r="K14" s="34">
        <f>IFERROR(('9'!K14/'9'!K$6)*100,"-")</f>
        <v>1.7547764236800829</v>
      </c>
    </row>
    <row r="15" spans="1:18" ht="15" customHeight="1" x14ac:dyDescent="0.2">
      <c r="A15" s="9" t="s">
        <v>10</v>
      </c>
      <c r="B15" s="33">
        <f>IFERROR(('9'!B15/'9'!B$6)*100,"-")</f>
        <v>4.9312040520974172</v>
      </c>
      <c r="C15" s="33">
        <f>IFERROR(('9'!C15/'9'!C$6)*100,"-")</f>
        <v>3.3528351450728993</v>
      </c>
      <c r="D15" s="33">
        <f>IFERROR(('9'!D15/'9'!D$6)*100,"-")</f>
        <v>4.9013871470585846</v>
      </c>
      <c r="E15" s="33">
        <f>IFERROR(('9'!E15/'9'!E$6)*100,"-")</f>
        <v>7.0285453322908822</v>
      </c>
      <c r="F15" s="33">
        <f>IFERROR(('9'!F15/'9'!F$6)*100,"-")</f>
        <v>5.5561997919565602</v>
      </c>
      <c r="G15" s="33">
        <f>IFERROR(('9'!G15/'9'!G$6)*100,"-")</f>
        <v>2.271534899893731</v>
      </c>
      <c r="H15" s="33">
        <f>IFERROR(('9'!H15/'9'!H$6)*100,"-")</f>
        <v>9.092049963925632</v>
      </c>
      <c r="I15" s="33">
        <f>IFERROR(('9'!I15/'9'!I$6)*100,"-")</f>
        <v>1.8929357972534575</v>
      </c>
      <c r="J15" s="33">
        <f>IFERROR(('9'!J15/'9'!J$6)*100,"-")</f>
        <v>1.6861414893182725</v>
      </c>
      <c r="K15" s="34">
        <f>IFERROR(('9'!K15/'9'!K$6)*100,"-")</f>
        <v>2.0797245281752121</v>
      </c>
    </row>
    <row r="16" spans="1:18" ht="15" customHeight="1" x14ac:dyDescent="0.2">
      <c r="A16" s="9" t="s">
        <v>11</v>
      </c>
      <c r="B16" s="33">
        <f>IFERROR(('9'!B16/'9'!B$6)*100,"-")</f>
        <v>3.4479723619680129</v>
      </c>
      <c r="C16" s="33">
        <f>IFERROR(('9'!C16/'9'!C$6)*100,"-")</f>
        <v>2.1419080250771612</v>
      </c>
      <c r="D16" s="33">
        <f>IFERROR(('9'!D16/'9'!D$6)*100,"-")</f>
        <v>4.115402145927793</v>
      </c>
      <c r="E16" s="33">
        <f>IFERROR(('9'!E16/'9'!E$6)*100,"-")</f>
        <v>4.3926686838946898</v>
      </c>
      <c r="F16" s="33">
        <f>IFERROR(('9'!F16/'9'!F$6)*100,"-")</f>
        <v>3.3282572649439022</v>
      </c>
      <c r="G16" s="33">
        <f>IFERROR(('9'!G16/'9'!G$6)*100,"-")</f>
        <v>3.9574199154503171</v>
      </c>
      <c r="H16" s="33">
        <f>IFERROR(('9'!H16/'9'!H$6)*100,"-")</f>
        <v>4.8032759029411132</v>
      </c>
      <c r="I16" s="33">
        <f>IFERROR(('9'!I16/'9'!I$6)*100,"-")</f>
        <v>0.55898164859201238</v>
      </c>
      <c r="J16" s="33">
        <f>IFERROR(('9'!J16/'9'!J$6)*100,"-")</f>
        <v>2.3073750062898477</v>
      </c>
      <c r="K16" s="34">
        <f>IFERROR(('9'!K16/'9'!K$6)*100,"-")</f>
        <v>5.7761662486400311</v>
      </c>
    </row>
    <row r="17" spans="1:11" ht="15" customHeight="1" x14ac:dyDescent="0.2">
      <c r="A17" s="9" t="s">
        <v>12</v>
      </c>
      <c r="B17" s="33">
        <f>IFERROR(('9'!B17/'9'!B$6)*100,"-")</f>
        <v>22.184623925675183</v>
      </c>
      <c r="C17" s="33">
        <f>IFERROR(('9'!C17/'9'!C$6)*100,"-")</f>
        <v>24.713694199783369</v>
      </c>
      <c r="D17" s="33">
        <f>IFERROR(('9'!D17/'9'!D$6)*100,"-")</f>
        <v>20.115373054241601</v>
      </c>
      <c r="E17" s="33">
        <f>IFERROR(('9'!E17/'9'!E$6)*100,"-")</f>
        <v>21.242932201480809</v>
      </c>
      <c r="F17" s="33">
        <f>IFERROR(('9'!F17/'9'!F$6)*100,"-")</f>
        <v>19.265817842548586</v>
      </c>
      <c r="G17" s="33">
        <f>IFERROR(('9'!G17/'9'!G$6)*100,"-")</f>
        <v>34.605602190752457</v>
      </c>
      <c r="H17" s="33">
        <f>IFERROR(('9'!H17/'9'!H$6)*100,"-")</f>
        <v>13.648000038760525</v>
      </c>
      <c r="I17" s="33">
        <f>IFERROR(('9'!I17/'9'!I$6)*100,"-")</f>
        <v>31.275661722422399</v>
      </c>
      <c r="J17" s="33">
        <f>IFERROR(('9'!J17/'9'!J$6)*100,"-")</f>
        <v>25.467472076925134</v>
      </c>
      <c r="K17" s="34">
        <f>IFERROR(('9'!K17/'9'!K$6)*100,"-")</f>
        <v>29.067678130437276</v>
      </c>
    </row>
    <row r="18" spans="1:11" ht="15" customHeight="1" x14ac:dyDescent="0.2">
      <c r="A18" s="9" t="s">
        <v>13</v>
      </c>
      <c r="B18" s="33">
        <f>IFERROR(('9'!B18/'9'!B$6)*100,"-")</f>
        <v>3.6368103983874986</v>
      </c>
      <c r="C18" s="33">
        <f>IFERROR(('9'!C18/'9'!C$6)*100,"-")</f>
        <v>4.1050375757453832</v>
      </c>
      <c r="D18" s="33">
        <f>IFERROR(('9'!D18/'9'!D$6)*100,"-")</f>
        <v>4.0486610289253546</v>
      </c>
      <c r="E18" s="33">
        <f>IFERROR(('9'!E18/'9'!E$6)*100,"-")</f>
        <v>2.5541493207295778</v>
      </c>
      <c r="F18" s="33">
        <f>IFERROR(('9'!F18/'9'!F$6)*100,"-")</f>
        <v>4.2976581622878411</v>
      </c>
      <c r="G18" s="33">
        <f>IFERROR(('9'!G18/'9'!G$6)*100,"-")</f>
        <v>0.82457297042574906</v>
      </c>
      <c r="H18" s="33">
        <f>IFERROR(('9'!H18/'9'!H$6)*100,"-")</f>
        <v>3.994749831038825</v>
      </c>
      <c r="I18" s="33">
        <f>IFERROR(('9'!I18/'9'!I$6)*100,"-")</f>
        <v>5.8076542424788453</v>
      </c>
      <c r="J18" s="33">
        <f>IFERROR(('9'!J18/'9'!J$6)*100,"-")</f>
        <v>2.2402691593474127</v>
      </c>
      <c r="K18" s="34">
        <f>IFERROR(('9'!K18/'9'!K$6)*100,"-")</f>
        <v>1.2959035001013997</v>
      </c>
    </row>
    <row r="19" spans="1:11" ht="15" customHeight="1" x14ac:dyDescent="0.2">
      <c r="A19" s="9" t="s">
        <v>14</v>
      </c>
      <c r="B19" s="33">
        <f>IFERROR(('9'!B19/'9'!B$6)*100,"-")</f>
        <v>7.4100693036361145</v>
      </c>
      <c r="C19" s="33">
        <f>IFERROR(('9'!C19/'9'!C$6)*100,"-")</f>
        <v>5.0265890008841971</v>
      </c>
      <c r="D19" s="33">
        <f>IFERROR(('9'!D19/'9'!D$6)*100,"-")</f>
        <v>5.9421069723238498</v>
      </c>
      <c r="E19" s="33">
        <f>IFERROR(('9'!E19/'9'!E$6)*100,"-")</f>
        <v>12.203111134338011</v>
      </c>
      <c r="F19" s="33">
        <f>IFERROR(('9'!F19/'9'!F$6)*100,"-")</f>
        <v>8.7954856577501932</v>
      </c>
      <c r="G19" s="33">
        <f>IFERROR(('9'!G19/'9'!G$6)*100,"-")</f>
        <v>1.5144304936401141</v>
      </c>
      <c r="H19" s="33">
        <f>IFERROR(('9'!H19/'9'!H$6)*100,"-")</f>
        <v>13.273713903821664</v>
      </c>
      <c r="I19" s="33">
        <f>IFERROR(('9'!I19/'9'!I$6)*100,"-")</f>
        <v>2.3175476396628443</v>
      </c>
      <c r="J19" s="33">
        <f>IFERROR(('9'!J19/'9'!J$6)*100,"-")</f>
        <v>3.8079620716204987</v>
      </c>
      <c r="K19" s="34">
        <f>IFERROR(('9'!K19/'9'!K$6)*100,"-")</f>
        <v>3.0760132842746017</v>
      </c>
    </row>
    <row r="20" spans="1:11" ht="15" customHeight="1" x14ac:dyDescent="0.2">
      <c r="A20" s="9" t="s">
        <v>15</v>
      </c>
      <c r="B20" s="33">
        <f>IFERROR(('9'!B20/'9'!B$6)*100,"-")</f>
        <v>8.8325298488818795</v>
      </c>
      <c r="C20" s="33">
        <f>IFERROR(('9'!C20/'9'!C$6)*100,"-")</f>
        <v>15.208206160621462</v>
      </c>
      <c r="D20" s="33">
        <f>IFERROR(('9'!D20/'9'!D$6)*100,"-")</f>
        <v>6.7969253496238249</v>
      </c>
      <c r="E20" s="33">
        <f>IFERROR(('9'!E20/'9'!E$6)*100,"-")</f>
        <v>2.8240410778554881</v>
      </c>
      <c r="F20" s="33">
        <f>IFERROR(('9'!F20/'9'!F$6)*100,"-")</f>
        <v>9.8579472175013247</v>
      </c>
      <c r="G20" s="33">
        <f>IFERROR(('9'!G20/'9'!G$6)*100,"-")</f>
        <v>4.4688665956480804</v>
      </c>
      <c r="H20" s="33">
        <f>IFERROR(('9'!H20/'9'!H$6)*100,"-")</f>
        <v>8.1639314416199849</v>
      </c>
      <c r="I20" s="33">
        <f>IFERROR(('9'!I20/'9'!I$6)*100,"-")</f>
        <v>7.6935170811411115</v>
      </c>
      <c r="J20" s="33">
        <f>IFERROR(('9'!J20/'9'!J$6)*100,"-")</f>
        <v>10.221701334326786</v>
      </c>
      <c r="K20" s="34">
        <f>IFERROR(('9'!K20/'9'!K$6)*100,"-")</f>
        <v>10.489098915575774</v>
      </c>
    </row>
    <row r="21" spans="1:11" ht="7.5" customHeight="1" x14ac:dyDescent="0.2"/>
    <row r="22" spans="1:11" x14ac:dyDescent="0.2">
      <c r="A22" s="59" t="s">
        <v>38</v>
      </c>
    </row>
    <row r="23" spans="1:11" x14ac:dyDescent="0.2">
      <c r="A23" s="59" t="s">
        <v>39</v>
      </c>
    </row>
  </sheetData>
  <mergeCells count="5">
    <mergeCell ref="A4:A5"/>
    <mergeCell ref="B4:B5"/>
    <mergeCell ref="C4:E4"/>
    <mergeCell ref="F4:G4"/>
    <mergeCell ref="H4:K4"/>
  </mergeCells>
  <hyperlinks>
    <hyperlink ref="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C13"/>
  <sheetViews>
    <sheetView workbookViewId="0"/>
  </sheetViews>
  <sheetFormatPr defaultRowHeight="12.75" x14ac:dyDescent="0.2"/>
  <cols>
    <col min="1" max="1" width="9.140625" style="75"/>
    <col min="2" max="2" width="23.28515625" style="75" customWidth="1"/>
    <col min="3" max="3" width="80.7109375" style="75" customWidth="1"/>
    <col min="4" max="16384" width="9.140625" style="75"/>
  </cols>
  <sheetData>
    <row r="2" spans="2:3" ht="15" x14ac:dyDescent="0.25">
      <c r="B2" s="74" t="s">
        <v>45</v>
      </c>
      <c r="C2" s="74" t="s">
        <v>46</v>
      </c>
    </row>
    <row r="3" spans="2:3" x14ac:dyDescent="0.2">
      <c r="B3" s="75" t="s">
        <v>47</v>
      </c>
      <c r="C3" s="75" t="s">
        <v>48</v>
      </c>
    </row>
    <row r="4" spans="2:3" x14ac:dyDescent="0.2">
      <c r="B4" s="75" t="s">
        <v>49</v>
      </c>
      <c r="C4" s="75" t="s">
        <v>50</v>
      </c>
    </row>
    <row r="5" spans="2:3" x14ac:dyDescent="0.2">
      <c r="B5" s="75" t="s">
        <v>51</v>
      </c>
      <c r="C5" s="75" t="s">
        <v>52</v>
      </c>
    </row>
    <row r="6" spans="2:3" x14ac:dyDescent="0.2">
      <c r="B6" s="75" t="s">
        <v>53</v>
      </c>
      <c r="C6" s="75" t="s">
        <v>54</v>
      </c>
    </row>
    <row r="7" spans="2:3" x14ac:dyDescent="0.2">
      <c r="B7" s="75" t="s">
        <v>31</v>
      </c>
      <c r="C7" s="75" t="s">
        <v>74</v>
      </c>
    </row>
    <row r="10" spans="2:3" ht="15" x14ac:dyDescent="0.25">
      <c r="B10" s="74" t="s">
        <v>55</v>
      </c>
    </row>
    <row r="11" spans="2:3" x14ac:dyDescent="0.2">
      <c r="B11" s="76"/>
      <c r="C11" s="75" t="s">
        <v>56</v>
      </c>
    </row>
    <row r="13" spans="2:3" ht="24.75" customHeight="1" x14ac:dyDescent="0.2">
      <c r="B13" s="117" t="s">
        <v>83</v>
      </c>
      <c r="C13" s="117"/>
    </row>
  </sheetData>
  <mergeCells count="1">
    <mergeCell ref="B13:C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8.5703125" style="30" customWidth="1"/>
    <col min="16" max="16384" width="9.140625" style="30"/>
  </cols>
  <sheetData>
    <row r="1" spans="1:22" ht="15" customHeight="1" x14ac:dyDescent="0.25">
      <c r="A1" s="23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39" t="s">
        <v>29</v>
      </c>
      <c r="V1" s="39"/>
    </row>
    <row r="2" spans="1:22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2" ht="13.5" customHeight="1" thickBot="1" x14ac:dyDescent="0.25">
      <c r="A3" s="29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O3" s="112" t="s">
        <v>23</v>
      </c>
    </row>
    <row r="4" spans="1:22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  <c r="O4" s="27">
        <v>2023</v>
      </c>
    </row>
    <row r="5" spans="1:22" ht="18.75" customHeight="1" x14ac:dyDescent="0.2">
      <c r="A5" s="3" t="s">
        <v>1</v>
      </c>
      <c r="B5" s="4">
        <v>1998.8088199999997</v>
      </c>
      <c r="C5" s="4">
        <v>5943.0411400000012</v>
      </c>
      <c r="D5" s="4">
        <v>11502.57798</v>
      </c>
      <c r="E5" s="4">
        <v>12407.306979999999</v>
      </c>
      <c r="F5" s="4">
        <v>13132.098189999999</v>
      </c>
      <c r="G5" s="4">
        <v>13523.926730000001</v>
      </c>
      <c r="H5" s="4">
        <v>2316.9812901295336</v>
      </c>
      <c r="I5" s="5">
        <v>3994.5347100193189</v>
      </c>
      <c r="J5" s="5">
        <v>6308.9448514748556</v>
      </c>
      <c r="K5" s="5">
        <v>7697.18100615</v>
      </c>
      <c r="L5" s="5">
        <v>6829.9747984393525</v>
      </c>
      <c r="M5" s="5">
        <v>7808.3739620829156</v>
      </c>
      <c r="N5" s="5">
        <v>8828.7288097962337</v>
      </c>
      <c r="O5" s="5">
        <v>7537.5030503660846</v>
      </c>
    </row>
    <row r="6" spans="1:22" ht="15" customHeight="1" x14ac:dyDescent="0.2">
      <c r="A6" s="6" t="s">
        <v>2</v>
      </c>
      <c r="B6" s="7">
        <v>787.95855999999981</v>
      </c>
      <c r="C6" s="7">
        <v>1318.5242800000005</v>
      </c>
      <c r="D6" s="7">
        <v>2031.9226199999996</v>
      </c>
      <c r="E6" s="7">
        <v>2913.9550699999995</v>
      </c>
      <c r="F6" s="7">
        <v>4260.1445399999984</v>
      </c>
      <c r="G6" s="7">
        <v>5751.0308600000026</v>
      </c>
      <c r="H6" s="7">
        <v>542.05300000000011</v>
      </c>
      <c r="I6" s="8">
        <v>871.43462148511435</v>
      </c>
      <c r="J6" s="8">
        <v>1989.4295597235118</v>
      </c>
      <c r="K6" s="8">
        <v>2201.8263320765686</v>
      </c>
      <c r="L6" s="8">
        <v>2164.6380000000004</v>
      </c>
      <c r="M6" s="8">
        <v>2481.9429307135865</v>
      </c>
      <c r="N6" s="8">
        <v>2747.5364137169536</v>
      </c>
      <c r="O6" s="8">
        <v>2636.9948493601737</v>
      </c>
    </row>
    <row r="7" spans="1:22" ht="15" customHeight="1" x14ac:dyDescent="0.2">
      <c r="A7" s="9" t="s">
        <v>3</v>
      </c>
      <c r="B7" s="7">
        <v>189.73747999999998</v>
      </c>
      <c r="C7" s="7">
        <v>121.47426000000007</v>
      </c>
      <c r="D7" s="7">
        <v>191.99267000000006</v>
      </c>
      <c r="E7" s="7">
        <v>370.31715000000008</v>
      </c>
      <c r="F7" s="7">
        <v>656.18331999999987</v>
      </c>
      <c r="G7" s="7">
        <v>925.15861999999993</v>
      </c>
      <c r="H7" s="7">
        <v>861.18237822877575</v>
      </c>
      <c r="I7" s="8">
        <v>1633.8584300245041</v>
      </c>
      <c r="J7" s="8">
        <v>1084.650847342208</v>
      </c>
      <c r="K7" s="8">
        <v>1063.1299716437547</v>
      </c>
      <c r="L7" s="8">
        <v>788.90234117945988</v>
      </c>
      <c r="M7" s="8">
        <v>1125.6938059831416</v>
      </c>
      <c r="N7" s="8">
        <v>1314.126134281325</v>
      </c>
      <c r="O7" s="8">
        <v>1099.3304452923528</v>
      </c>
    </row>
    <row r="8" spans="1:22" ht="15" customHeight="1" x14ac:dyDescent="0.2">
      <c r="A8" s="9" t="s">
        <v>4</v>
      </c>
      <c r="B8" s="7">
        <v>113.97399999999999</v>
      </c>
      <c r="C8" s="7">
        <v>198.63471000000001</v>
      </c>
      <c r="D8" s="7">
        <v>314.93299999999999</v>
      </c>
      <c r="E8" s="7">
        <v>204.06617</v>
      </c>
      <c r="F8" s="7">
        <v>118.24900000000002</v>
      </c>
      <c r="G8" s="7">
        <v>148.38800000000001</v>
      </c>
      <c r="H8" s="7">
        <v>65.509556453012905</v>
      </c>
      <c r="I8" s="8">
        <v>109.14399999999999</v>
      </c>
      <c r="J8" s="8">
        <v>207.38190160132334</v>
      </c>
      <c r="K8" s="8">
        <v>163.39699999999999</v>
      </c>
      <c r="L8" s="8">
        <v>134.79441290998392</v>
      </c>
      <c r="M8" s="8">
        <v>184.64641728436081</v>
      </c>
      <c r="N8" s="8">
        <v>146.40200000000002</v>
      </c>
      <c r="O8" s="8">
        <v>102.81300000000002</v>
      </c>
    </row>
    <row r="9" spans="1:22" ht="15" customHeight="1" x14ac:dyDescent="0.2">
      <c r="A9" s="9" t="s">
        <v>5</v>
      </c>
      <c r="B9" s="7">
        <v>76.442999999999984</v>
      </c>
      <c r="C9" s="7">
        <v>228.25238000000004</v>
      </c>
      <c r="D9" s="7">
        <v>526.096</v>
      </c>
      <c r="E9" s="7">
        <v>978.54499999999985</v>
      </c>
      <c r="F9" s="7">
        <v>1084.9680000000001</v>
      </c>
      <c r="G9" s="7">
        <v>816.62099999999987</v>
      </c>
      <c r="H9" s="7">
        <v>23.288079681386101</v>
      </c>
      <c r="I9" s="8">
        <v>38.727999999999994</v>
      </c>
      <c r="J9" s="8">
        <v>281.0939519033177</v>
      </c>
      <c r="K9" s="8">
        <v>355.88173821711183</v>
      </c>
      <c r="L9" s="8">
        <v>267.2758206549546</v>
      </c>
      <c r="M9" s="8">
        <v>271.38600000000002</v>
      </c>
      <c r="N9" s="8">
        <v>341.88093226906216</v>
      </c>
      <c r="O9" s="8">
        <v>332.75700000000006</v>
      </c>
    </row>
    <row r="10" spans="1:22" ht="15" customHeight="1" x14ac:dyDescent="0.2">
      <c r="A10" s="9" t="s">
        <v>6</v>
      </c>
      <c r="B10" s="7">
        <v>1.7605200000000001</v>
      </c>
      <c r="C10" s="7">
        <v>4.1630000000000003</v>
      </c>
      <c r="D10" s="7">
        <v>13.74945</v>
      </c>
      <c r="E10" s="7">
        <v>2.2730000000000001</v>
      </c>
      <c r="F10" s="7">
        <v>2.2069999999999999</v>
      </c>
      <c r="G10" s="7">
        <v>7.3915999999999995</v>
      </c>
      <c r="H10" s="7" t="s">
        <v>44</v>
      </c>
      <c r="I10" s="8">
        <v>10.248000000000001</v>
      </c>
      <c r="J10" s="8">
        <v>23.004999999999999</v>
      </c>
      <c r="K10" s="8">
        <v>28.088000000000001</v>
      </c>
      <c r="L10" s="8">
        <v>25.277999999999999</v>
      </c>
      <c r="M10" s="8">
        <v>28.877511426970997</v>
      </c>
      <c r="N10" s="8">
        <v>44.001000000000005</v>
      </c>
      <c r="O10" s="8">
        <v>45.462000000000003</v>
      </c>
    </row>
    <row r="11" spans="1:22" ht="15" customHeight="1" x14ac:dyDescent="0.2">
      <c r="A11" s="9" t="s">
        <v>7</v>
      </c>
      <c r="B11" s="7">
        <v>16.275020000000001</v>
      </c>
      <c r="C11" s="7">
        <v>117.11799999999997</v>
      </c>
      <c r="D11" s="7">
        <v>143.923</v>
      </c>
      <c r="E11" s="7">
        <v>170.29900000000001</v>
      </c>
      <c r="F11" s="7">
        <v>307.30900000000003</v>
      </c>
      <c r="G11" s="7">
        <v>154.376</v>
      </c>
      <c r="H11" s="7">
        <v>43.030031890800601</v>
      </c>
      <c r="I11" s="8">
        <v>66.27200000000002</v>
      </c>
      <c r="J11" s="8">
        <v>111.25052386584551</v>
      </c>
      <c r="K11" s="8">
        <v>79.05</v>
      </c>
      <c r="L11" s="8">
        <v>81.305000000000021</v>
      </c>
      <c r="M11" s="8">
        <v>62.581000000000003</v>
      </c>
      <c r="N11" s="8">
        <v>96.277453542255913</v>
      </c>
      <c r="O11" s="8">
        <v>126.43700000000004</v>
      </c>
    </row>
    <row r="12" spans="1:22" ht="15" customHeight="1" x14ac:dyDescent="0.2">
      <c r="A12" s="9" t="s">
        <v>8</v>
      </c>
      <c r="B12" s="7">
        <v>87.294999999999987</v>
      </c>
      <c r="C12" s="7">
        <v>245.06459999999996</v>
      </c>
      <c r="D12" s="7">
        <v>1095.2760400000002</v>
      </c>
      <c r="E12" s="7">
        <v>370.24409999999995</v>
      </c>
      <c r="F12" s="7">
        <v>253.10299999999998</v>
      </c>
      <c r="G12" s="7">
        <v>102.71599999999999</v>
      </c>
      <c r="H12" s="7">
        <v>32.561</v>
      </c>
      <c r="I12" s="8">
        <v>100.39699999999998</v>
      </c>
      <c r="J12" s="8">
        <v>180.29299999999998</v>
      </c>
      <c r="K12" s="8">
        <v>140.48291908922377</v>
      </c>
      <c r="L12" s="8">
        <v>117.3771888005467</v>
      </c>
      <c r="M12" s="8">
        <v>194.08917463286585</v>
      </c>
      <c r="N12" s="8">
        <v>188.98321178794058</v>
      </c>
      <c r="O12" s="8">
        <v>166.62699999999995</v>
      </c>
    </row>
    <row r="13" spans="1:22" ht="15" customHeight="1" x14ac:dyDescent="0.2">
      <c r="A13" s="9" t="s">
        <v>9</v>
      </c>
      <c r="B13" s="7">
        <v>19.613999999999997</v>
      </c>
      <c r="C13" s="7">
        <v>45.663890000000002</v>
      </c>
      <c r="D13" s="7">
        <v>76.604000000000013</v>
      </c>
      <c r="E13" s="7">
        <v>131.69298999999998</v>
      </c>
      <c r="F13" s="7">
        <v>413.56558000000001</v>
      </c>
      <c r="G13" s="7">
        <v>173.22514000000001</v>
      </c>
      <c r="H13" s="7">
        <v>23.172000000000004</v>
      </c>
      <c r="I13" s="8">
        <v>41.412999999999997</v>
      </c>
      <c r="J13" s="8">
        <v>217.53347784678829</v>
      </c>
      <c r="K13" s="8">
        <v>299.68185110635989</v>
      </c>
      <c r="L13" s="8">
        <v>267.06500000000005</v>
      </c>
      <c r="M13" s="8">
        <v>182.12</v>
      </c>
      <c r="N13" s="8">
        <v>256.28800000000001</v>
      </c>
      <c r="O13" s="8">
        <v>135.28100000000001</v>
      </c>
    </row>
    <row r="14" spans="1:22" ht="15" customHeight="1" x14ac:dyDescent="0.2">
      <c r="A14" s="9" t="s">
        <v>10</v>
      </c>
      <c r="B14" s="7">
        <v>44.919899999999991</v>
      </c>
      <c r="C14" s="7">
        <v>136.08969999999997</v>
      </c>
      <c r="D14" s="7">
        <v>236.81864999999999</v>
      </c>
      <c r="E14" s="7">
        <v>291.99826000000007</v>
      </c>
      <c r="F14" s="7">
        <v>184.07640999999995</v>
      </c>
      <c r="G14" s="7">
        <v>209.72796000000005</v>
      </c>
      <c r="H14" s="7">
        <v>28.578000000000003</v>
      </c>
      <c r="I14" s="8">
        <v>85.13000000000001</v>
      </c>
      <c r="J14" s="8">
        <v>223.15600000000001</v>
      </c>
      <c r="K14" s="8">
        <v>259.44325361945272</v>
      </c>
      <c r="L14" s="8">
        <v>188.38346274402988</v>
      </c>
      <c r="M14" s="8">
        <v>204.86843952020391</v>
      </c>
      <c r="N14" s="8">
        <v>203.06999999999996</v>
      </c>
      <c r="O14" s="8">
        <v>174.66460436332608</v>
      </c>
    </row>
    <row r="15" spans="1:22" ht="15" customHeight="1" x14ac:dyDescent="0.2">
      <c r="A15" s="9" t="s">
        <v>11</v>
      </c>
      <c r="B15" s="7">
        <v>18.310870000000001</v>
      </c>
      <c r="C15" s="7">
        <v>17.92239</v>
      </c>
      <c r="D15" s="7">
        <v>28.175120000000003</v>
      </c>
      <c r="E15" s="7">
        <v>24.579000000000001</v>
      </c>
      <c r="F15" s="7">
        <v>74.978910000000013</v>
      </c>
      <c r="G15" s="7">
        <v>72.10499999999999</v>
      </c>
      <c r="H15" s="7">
        <v>18.223149955662802</v>
      </c>
      <c r="I15" s="8">
        <v>73.911395855404805</v>
      </c>
      <c r="J15" s="8">
        <v>37.460680636880596</v>
      </c>
      <c r="K15" s="8">
        <v>117.07899999999999</v>
      </c>
      <c r="L15" s="8">
        <v>61.715315189432992</v>
      </c>
      <c r="M15" s="8">
        <v>38.828000000000003</v>
      </c>
      <c r="N15" s="8">
        <v>52.310950835444295</v>
      </c>
      <c r="O15" s="8">
        <v>40.515999999999998</v>
      </c>
    </row>
    <row r="16" spans="1:22" ht="15" customHeight="1" x14ac:dyDescent="0.2">
      <c r="A16" s="9" t="s">
        <v>12</v>
      </c>
      <c r="B16" s="7">
        <v>378.36660999999992</v>
      </c>
      <c r="C16" s="7">
        <v>2004.2523199999996</v>
      </c>
      <c r="D16" s="7">
        <v>4218.8285599999999</v>
      </c>
      <c r="E16" s="7">
        <v>4622.3187199999984</v>
      </c>
      <c r="F16" s="7">
        <v>3718.0475100000003</v>
      </c>
      <c r="G16" s="7">
        <v>3853.8875499999995</v>
      </c>
      <c r="H16" s="7">
        <v>579.81999999999982</v>
      </c>
      <c r="I16" s="8">
        <v>731.28416313422372</v>
      </c>
      <c r="J16" s="8">
        <v>1024.551966247453</v>
      </c>
      <c r="K16" s="8">
        <v>1706.4018932931228</v>
      </c>
      <c r="L16" s="8">
        <v>1474.7716527624311</v>
      </c>
      <c r="M16" s="8">
        <v>1650.9507129756669</v>
      </c>
      <c r="N16" s="8">
        <v>1753.3289484112286</v>
      </c>
      <c r="O16" s="8">
        <v>1230.79973113964</v>
      </c>
    </row>
    <row r="17" spans="1:20" ht="15" customHeight="1" x14ac:dyDescent="0.2">
      <c r="A17" s="9" t="s">
        <v>13</v>
      </c>
      <c r="B17" s="7">
        <v>79.019210000000015</v>
      </c>
      <c r="C17" s="7">
        <v>219.59400000000002</v>
      </c>
      <c r="D17" s="7">
        <v>1232.1677700000002</v>
      </c>
      <c r="E17" s="7">
        <v>820.70899999999995</v>
      </c>
      <c r="F17" s="7">
        <v>651.59171000000003</v>
      </c>
      <c r="G17" s="7">
        <v>312.38499999999999</v>
      </c>
      <c r="H17" s="7">
        <v>32.799093919895398</v>
      </c>
      <c r="I17" s="8">
        <v>51.889000000000003</v>
      </c>
      <c r="J17" s="8">
        <v>360.9260000000001</v>
      </c>
      <c r="K17" s="8">
        <v>461.21284660994098</v>
      </c>
      <c r="L17" s="8">
        <v>432.77867390416372</v>
      </c>
      <c r="M17" s="8">
        <v>416.06999999999982</v>
      </c>
      <c r="N17" s="8">
        <v>642.93768545550915</v>
      </c>
      <c r="O17" s="8">
        <v>725.92023524771935</v>
      </c>
    </row>
    <row r="18" spans="1:20" ht="15" customHeight="1" x14ac:dyDescent="0.2">
      <c r="A18" s="9" t="s">
        <v>14</v>
      </c>
      <c r="B18" s="7">
        <v>66.120650000000012</v>
      </c>
      <c r="C18" s="7">
        <v>197.26083</v>
      </c>
      <c r="D18" s="7">
        <v>242.34269999999998</v>
      </c>
      <c r="E18" s="7">
        <v>174.41300000000004</v>
      </c>
      <c r="F18" s="7">
        <v>459.49513999999994</v>
      </c>
      <c r="G18" s="7">
        <v>199.89099999999996</v>
      </c>
      <c r="H18" s="7">
        <v>11.386999999999999</v>
      </c>
      <c r="I18" s="8">
        <v>42.991447157652907</v>
      </c>
      <c r="J18" s="8">
        <v>92.563000000000002</v>
      </c>
      <c r="K18" s="8">
        <v>155.45146174419827</v>
      </c>
      <c r="L18" s="8">
        <v>215.08563107133807</v>
      </c>
      <c r="M18" s="8">
        <v>219.76</v>
      </c>
      <c r="N18" s="8">
        <v>274.64800000000002</v>
      </c>
      <c r="O18" s="8">
        <v>287.04348719041508</v>
      </c>
    </row>
    <row r="19" spans="1:20" ht="15" customHeight="1" x14ac:dyDescent="0.2">
      <c r="A19" s="9" t="s">
        <v>15</v>
      </c>
      <c r="B19" s="7">
        <v>119.01400000000001</v>
      </c>
      <c r="C19" s="7">
        <v>1089.0267799999999</v>
      </c>
      <c r="D19" s="7">
        <v>1149.7483999999999</v>
      </c>
      <c r="E19" s="7">
        <v>1331.89652</v>
      </c>
      <c r="F19" s="7">
        <v>948.17906999999991</v>
      </c>
      <c r="G19" s="7">
        <v>797.02299999999991</v>
      </c>
      <c r="H19" s="7">
        <v>55.377999999999993</v>
      </c>
      <c r="I19" s="8">
        <v>137.83365236241877</v>
      </c>
      <c r="J19" s="8">
        <v>475.64894230752685</v>
      </c>
      <c r="K19" s="8">
        <v>666.05473875026576</v>
      </c>
      <c r="L19" s="8">
        <v>610.60429922301125</v>
      </c>
      <c r="M19" s="8">
        <v>746.55996954611999</v>
      </c>
      <c r="N19" s="8">
        <v>766.93807949651466</v>
      </c>
      <c r="O19" s="8">
        <v>432.85669777245778</v>
      </c>
    </row>
    <row r="20" spans="1:20" ht="7.5" customHeight="1" x14ac:dyDescent="0.2"/>
    <row r="21" spans="1:20" ht="48.75" customHeight="1" x14ac:dyDescent="0.2">
      <c r="A21" s="92" t="s">
        <v>94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</sheetData>
  <mergeCells count="2">
    <mergeCell ref="A21:O21"/>
    <mergeCell ref="P21:T21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9.140625" style="30" customWidth="1"/>
    <col min="16" max="16384" width="9.140625" style="30"/>
  </cols>
  <sheetData>
    <row r="1" spans="1:22" ht="15" customHeight="1" x14ac:dyDescent="0.25">
      <c r="A1" s="23" t="s">
        <v>59</v>
      </c>
      <c r="Q1" s="39" t="s">
        <v>29</v>
      </c>
      <c r="V1" s="39"/>
    </row>
    <row r="2" spans="1:22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O3" s="113" t="s">
        <v>20</v>
      </c>
    </row>
    <row r="4" spans="1:22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  <c r="O4" s="27">
        <v>2023</v>
      </c>
    </row>
    <row r="5" spans="1:22" ht="19.5" customHeight="1" x14ac:dyDescent="0.2">
      <c r="A5" s="45" t="s">
        <v>1</v>
      </c>
      <c r="B5" s="46">
        <f>('1'!B5/'1'!B$5)*100</f>
        <v>100</v>
      </c>
      <c r="C5" s="46">
        <f>('1'!C5/'1'!C$5)*100</f>
        <v>100</v>
      </c>
      <c r="D5" s="46">
        <f>('1'!D5/'1'!D$5)*100</f>
        <v>100</v>
      </c>
      <c r="E5" s="46">
        <f>('1'!E5/'1'!E$5)*100</f>
        <v>100</v>
      </c>
      <c r="F5" s="46">
        <f>('1'!F5/'1'!F$5)*100</f>
        <v>100</v>
      </c>
      <c r="G5" s="46">
        <f>('1'!G5/'1'!G$5)*100</f>
        <v>100</v>
      </c>
      <c r="H5" s="46">
        <f>('1'!H5/'1'!H$5)*100</f>
        <v>100</v>
      </c>
      <c r="I5" s="47">
        <f>('1'!I5/'1'!I$5)*100</f>
        <v>100</v>
      </c>
      <c r="J5" s="47">
        <f>('1'!J5/'1'!J$5)*100</f>
        <v>100</v>
      </c>
      <c r="K5" s="47">
        <f>('1'!K5/'1'!K$5)*100</f>
        <v>100</v>
      </c>
      <c r="L5" s="47">
        <f>('1'!L5/'1'!L$5)*100</f>
        <v>100</v>
      </c>
      <c r="M5" s="47">
        <f>('1'!M5/'1'!M$5)*100</f>
        <v>100</v>
      </c>
      <c r="N5" s="47">
        <f>('1'!N5/'1'!N$5)*100</f>
        <v>100</v>
      </c>
      <c r="O5" s="47">
        <f>('1'!O5/'1'!O$5)*100</f>
        <v>100</v>
      </c>
    </row>
    <row r="6" spans="1:22" ht="15" customHeight="1" x14ac:dyDescent="0.2">
      <c r="A6" s="6" t="s">
        <v>2</v>
      </c>
      <c r="B6" s="48">
        <f>('1'!B6/'1'!B$5)*100</f>
        <v>39.421406995792616</v>
      </c>
      <c r="C6" s="48">
        <f>('1'!C6/'1'!C$5)*100</f>
        <v>22.186019731978504</v>
      </c>
      <c r="D6" s="48">
        <f>('1'!D6/'1'!D$5)*100</f>
        <v>17.664932361536572</v>
      </c>
      <c r="E6" s="48">
        <f>('1'!E6/'1'!E$5)*100</f>
        <v>23.485798124421031</v>
      </c>
      <c r="F6" s="48">
        <f>('1'!F6/'1'!F$5)*100</f>
        <v>32.440699714262486</v>
      </c>
      <c r="G6" s="48">
        <f>('1'!G6/'1'!G$5)*100</f>
        <v>42.524859641856416</v>
      </c>
      <c r="H6" s="48">
        <f>('1'!H6/'1'!H$5)*100</f>
        <v>23.394794006717941</v>
      </c>
      <c r="I6" s="49">
        <f>('1'!I6/'1'!I$5)*100</f>
        <v>21.815672781596628</v>
      </c>
      <c r="J6" s="49">
        <f>('1'!J6/'1'!J$5)*100</f>
        <v>31.533475193691679</v>
      </c>
      <c r="K6" s="49">
        <f>('1'!K6/'1'!K$5)*100</f>
        <v>28.605619775828618</v>
      </c>
      <c r="L6" s="49">
        <f>('1'!L6/'1'!L$5)*100</f>
        <v>31.693206254503597</v>
      </c>
      <c r="M6" s="49">
        <f>('1'!M6/'1'!M$5)*100</f>
        <v>31.785656562631104</v>
      </c>
      <c r="N6" s="49">
        <f>('1'!N6/'1'!N$5)*100</f>
        <v>31.120407851562113</v>
      </c>
      <c r="O6" s="49">
        <f>('1'!O6/'1'!O$5)*100</f>
        <v>34.984992135188577</v>
      </c>
    </row>
    <row r="7" spans="1:22" ht="15" customHeight="1" x14ac:dyDescent="0.2">
      <c r="A7" s="9" t="s">
        <v>3</v>
      </c>
      <c r="B7" s="48">
        <f>('1'!B7/'1'!B$5)*100</f>
        <v>9.4925276545457713</v>
      </c>
      <c r="C7" s="48">
        <f>('1'!C7/'1'!C$5)*100</f>
        <v>2.0439747452261461</v>
      </c>
      <c r="D7" s="48">
        <f>('1'!D7/'1'!D$5)*100</f>
        <v>1.6691273063640648</v>
      </c>
      <c r="E7" s="48">
        <f>('1'!E7/'1'!E$5)*100</f>
        <v>2.9846698449303632</v>
      </c>
      <c r="F7" s="48">
        <f>('1'!F7/'1'!F$5)*100</f>
        <v>4.9967896257406821</v>
      </c>
      <c r="G7" s="48">
        <f>('1'!G7/'1'!G$5)*100</f>
        <v>6.8409023390205821</v>
      </c>
      <c r="H7" s="48">
        <f>('1'!H7/'1'!H$5)*100</f>
        <v>37.16829229038057</v>
      </c>
      <c r="I7" s="49">
        <f>('1'!I7/'1'!I$5)*100</f>
        <v>40.90234654680475</v>
      </c>
      <c r="J7" s="49">
        <f>('1'!J7/'1'!J$5)*100</f>
        <v>17.192270227067315</v>
      </c>
      <c r="K7" s="49">
        <f>('1'!K7/'1'!K$5)*100</f>
        <v>13.811939342394581</v>
      </c>
      <c r="L7" s="49">
        <f>('1'!L7/'1'!L$5)*100</f>
        <v>11.550589342726768</v>
      </c>
      <c r="M7" s="49">
        <f>('1'!M7/'1'!M$5)*100</f>
        <v>14.416494540981978</v>
      </c>
      <c r="N7" s="49">
        <f>('1'!N7/'1'!N$5)*100</f>
        <v>14.884658511916109</v>
      </c>
      <c r="O7" s="49">
        <f>('1'!O7/'1'!O$5)*100</f>
        <v>14.584809292235843</v>
      </c>
    </row>
    <row r="8" spans="1:22" ht="15" customHeight="1" x14ac:dyDescent="0.2">
      <c r="A8" s="9" t="s">
        <v>4</v>
      </c>
      <c r="B8" s="48">
        <f>('1'!B8/'1'!B$5)*100</f>
        <v>5.7020961114230024</v>
      </c>
      <c r="C8" s="48">
        <f>('1'!C8/'1'!C$5)*100</f>
        <v>3.3423075042014596</v>
      </c>
      <c r="D8" s="48">
        <f>('1'!D8/'1'!D$5)*100</f>
        <v>2.7379340574572657</v>
      </c>
      <c r="E8" s="48">
        <f>('1'!E8/'1'!E$5)*100</f>
        <v>1.6447257275808937</v>
      </c>
      <c r="F8" s="48">
        <f>('1'!F8/'1'!F$5)*100</f>
        <v>0.90045778130143606</v>
      </c>
      <c r="G8" s="48">
        <f>('1'!G8/'1'!G$5)*100</f>
        <v>1.0972257019910665</v>
      </c>
      <c r="H8" s="48">
        <f>('1'!H8/'1'!H$5)*100</f>
        <v>2.827366657300479</v>
      </c>
      <c r="I8" s="49">
        <f>('1'!I8/'1'!I$5)*100</f>
        <v>2.7323332483815652</v>
      </c>
      <c r="J8" s="49">
        <f>('1'!J8/'1'!J$5)*100</f>
        <v>3.2871091202016647</v>
      </c>
      <c r="K8" s="49">
        <f>('1'!K8/'1'!K$5)*100</f>
        <v>2.1228161305995896</v>
      </c>
      <c r="L8" s="49">
        <f>('1'!L8/'1'!L$5)*100</f>
        <v>1.9735711607718438</v>
      </c>
      <c r="M8" s="49">
        <f>('1'!M8/'1'!M$5)*100</f>
        <v>2.3647230291606784</v>
      </c>
      <c r="N8" s="49">
        <f>('1'!N8/'1'!N$5)*100</f>
        <v>1.6582455204372615</v>
      </c>
      <c r="O8" s="49">
        <f>('1'!O8/'1'!O$5)*100</f>
        <v>1.3640193484897702</v>
      </c>
    </row>
    <row r="9" spans="1:22" ht="15" customHeight="1" x14ac:dyDescent="0.2">
      <c r="A9" s="9" t="s">
        <v>5</v>
      </c>
      <c r="B9" s="48">
        <f>('1'!B9/'1'!B$5)*100</f>
        <v>3.8244277909480102</v>
      </c>
      <c r="C9" s="48">
        <f>('1'!C9/'1'!C$5)*100</f>
        <v>3.8406663292928176</v>
      </c>
      <c r="D9" s="48">
        <f>('1'!D9/'1'!D$5)*100</f>
        <v>4.5737225247657047</v>
      </c>
      <c r="E9" s="48">
        <f>('1'!E9/'1'!E$5)*100</f>
        <v>7.8868444343109161</v>
      </c>
      <c r="F9" s="48">
        <f>('1'!F9/'1'!F$5)*100</f>
        <v>8.2619546724543653</v>
      </c>
      <c r="G9" s="48">
        <f>('1'!G9/'1'!G$5)*100</f>
        <v>6.0383423860800507</v>
      </c>
      <c r="H9" s="48">
        <f>('1'!H9/'1'!H$5)*100</f>
        <v>1.0051043476524644</v>
      </c>
      <c r="I9" s="49">
        <f>('1'!I9/'1'!I$5)*100</f>
        <v>0.96952468338453102</v>
      </c>
      <c r="J9" s="49">
        <f>('1'!J9/'1'!J$5)*100</f>
        <v>4.4554827870718476</v>
      </c>
      <c r="K9" s="49">
        <f>('1'!K9/'1'!K$5)*100</f>
        <v>4.6235334459819057</v>
      </c>
      <c r="L9" s="49">
        <f>('1'!L9/'1'!L$5)*100</f>
        <v>3.9132768208167774</v>
      </c>
      <c r="M9" s="49">
        <f>('1'!M9/'1'!M$5)*100</f>
        <v>3.4755763660633732</v>
      </c>
      <c r="N9" s="49">
        <f>('1'!N9/'1'!N$5)*100</f>
        <v>3.8723687139389291</v>
      </c>
      <c r="O9" s="49">
        <f>('1'!O9/'1'!O$5)*100</f>
        <v>4.4146847805764882</v>
      </c>
    </row>
    <row r="10" spans="1:22" ht="15" customHeight="1" x14ac:dyDescent="0.2">
      <c r="A10" s="9" t="s">
        <v>6</v>
      </c>
      <c r="B10" s="48">
        <f>('1'!B10/'1'!B$5)*100</f>
        <v>8.8078458649186883E-2</v>
      </c>
      <c r="C10" s="48">
        <f>('1'!C10/'1'!C$5)*100</f>
        <v>7.0048311999401702E-2</v>
      </c>
      <c r="D10" s="48">
        <f>('1'!D10/'1'!D$5)*100</f>
        <v>0.11953363866697299</v>
      </c>
      <c r="E10" s="48">
        <f>('1'!E10/'1'!E$5)*100</f>
        <v>1.831984977613571E-2</v>
      </c>
      <c r="F10" s="48">
        <f>('1'!F10/'1'!F$5)*100</f>
        <v>1.680614908652309E-2</v>
      </c>
      <c r="G10" s="48">
        <f>('1'!G10/'1'!G$5)*100</f>
        <v>5.4655723500803076E-2</v>
      </c>
      <c r="H10" s="48" t="s">
        <v>44</v>
      </c>
      <c r="I10" s="49">
        <f>('1'!I10/'1'!I$5)*100</f>
        <v>0.25655053076132706</v>
      </c>
      <c r="J10" s="49">
        <f>('1'!J10/'1'!J$5)*100</f>
        <v>0.36464100640572361</v>
      </c>
      <c r="K10" s="49">
        <f>('1'!K10/'1'!K$5)*100</f>
        <v>0.36491281649162027</v>
      </c>
      <c r="L10" s="49">
        <f>('1'!L10/'1'!L$5)*100</f>
        <v>0.37010385464051809</v>
      </c>
      <c r="M10" s="49">
        <f>('1'!M10/'1'!M$5)*100</f>
        <v>0.36982746429920993</v>
      </c>
      <c r="N10" s="49">
        <f>('1'!N10/'1'!N$5)*100</f>
        <v>0.49838431950902279</v>
      </c>
      <c r="O10" s="49">
        <f>('1'!O10/'1'!O$5)*100</f>
        <v>0.60314403451938881</v>
      </c>
    </row>
    <row r="11" spans="1:22" ht="15" customHeight="1" x14ac:dyDescent="0.2">
      <c r="A11" s="9" t="s">
        <v>7</v>
      </c>
      <c r="B11" s="48">
        <f>('1'!B11/'1'!B$5)*100</f>
        <v>0.81423595078993116</v>
      </c>
      <c r="C11" s="48">
        <f>('1'!C11/'1'!C$5)*100</f>
        <v>1.9706745627542457</v>
      </c>
      <c r="D11" s="48">
        <f>('1'!D11/'1'!D$5)*100</f>
        <v>1.2512238582537303</v>
      </c>
      <c r="E11" s="48">
        <f>('1'!E11/'1'!E$5)*100</f>
        <v>1.3725702142657876</v>
      </c>
      <c r="F11" s="48">
        <f>('1'!F11/'1'!F$5)*100</f>
        <v>2.3401363251609988</v>
      </c>
      <c r="G11" s="48">
        <f>('1'!G11/'1'!G$5)*100</f>
        <v>1.1415027830456161</v>
      </c>
      <c r="H11" s="48">
        <f>('1'!H11/'1'!H$5)*100</f>
        <v>1.8571592301634405</v>
      </c>
      <c r="I11" s="49">
        <f>('1'!I11/'1'!I$5)*100</f>
        <v>1.6590668203175909</v>
      </c>
      <c r="J11" s="49">
        <f>('1'!J11/'1'!J$5)*100</f>
        <v>1.7633776564053849</v>
      </c>
      <c r="K11" s="49">
        <f>('1'!K11/'1'!K$5)*100</f>
        <v>1.026999364271667</v>
      </c>
      <c r="L11" s="49">
        <f>('1'!L11/'1'!L$5)*100</f>
        <v>1.1904143485065011</v>
      </c>
      <c r="M11" s="49">
        <f>('1'!M11/'1'!M$5)*100</f>
        <v>0.80146007739755154</v>
      </c>
      <c r="N11" s="49">
        <f>('1'!N11/'1'!N$5)*100</f>
        <v>1.0905018787690908</v>
      </c>
      <c r="O11" s="49">
        <f>('1'!O11/'1'!O$5)*100</f>
        <v>1.6774387904739778</v>
      </c>
    </row>
    <row r="12" spans="1:22" ht="15" customHeight="1" x14ac:dyDescent="0.2">
      <c r="A12" s="9" t="s">
        <v>8</v>
      </c>
      <c r="B12" s="48">
        <f>('1'!B12/'1'!B$5)*100</f>
        <v>4.3673511506718281</v>
      </c>
      <c r="C12" s="48">
        <f>('1'!C12/'1'!C$5)*100</f>
        <v>4.1235555034370819</v>
      </c>
      <c r="D12" s="48">
        <f>('1'!D12/'1'!D$5)*100</f>
        <v>9.5220049097202484</v>
      </c>
      <c r="E12" s="48">
        <f>('1'!E12/'1'!E$5)*100</f>
        <v>2.9840810789707723</v>
      </c>
      <c r="F12" s="48">
        <f>('1'!F12/'1'!F$5)*100</f>
        <v>1.9273614645429329</v>
      </c>
      <c r="G12" s="48">
        <f>('1'!G12/'1'!G$5)*100</f>
        <v>0.75951313587159597</v>
      </c>
      <c r="H12" s="48">
        <f>('1'!H12/'1'!H$5)*100</f>
        <v>1.4053199367086662</v>
      </c>
      <c r="I12" s="49">
        <f>('1'!I12/'1'!I$5)*100</f>
        <v>2.5133590590207797</v>
      </c>
      <c r="J12" s="49">
        <f>('1'!J12/'1'!J$5)*100</f>
        <v>2.8577361863902251</v>
      </c>
      <c r="K12" s="49">
        <f>('1'!K12/'1'!K$5)*100</f>
        <v>1.8251216773644634</v>
      </c>
      <c r="L12" s="49">
        <f>('1'!L12/'1'!L$5)*100</f>
        <v>1.7185596179266631</v>
      </c>
      <c r="M12" s="49">
        <f>('1'!M12/'1'!M$5)*100</f>
        <v>2.4856541909410774</v>
      </c>
      <c r="N12" s="49">
        <f>('1'!N12/'1'!N$5)*100</f>
        <v>2.1405483831177086</v>
      </c>
      <c r="O12" s="49">
        <f>('1'!O12/'1'!O$5)*100</f>
        <v>2.2106392380419289</v>
      </c>
    </row>
    <row r="13" spans="1:22" ht="15" customHeight="1" x14ac:dyDescent="0.2">
      <c r="A13" s="9" t="s">
        <v>9</v>
      </c>
      <c r="B13" s="48">
        <f>('1'!B13/'1'!B$5)*100</f>
        <v>0.9812844432015263</v>
      </c>
      <c r="C13" s="48">
        <f>('1'!C13/'1'!C$5)*100</f>
        <v>0.76835897521651675</v>
      </c>
      <c r="D13" s="48">
        <f>('1'!D13/'1'!D$5)*100</f>
        <v>0.66597244663930555</v>
      </c>
      <c r="E13" s="48">
        <f>('1'!E13/'1'!E$5)*100</f>
        <v>1.0614147793093454</v>
      </c>
      <c r="F13" s="48">
        <f>('1'!F13/'1'!F$5)*100</f>
        <v>3.1492726753667384</v>
      </c>
      <c r="G13" s="48">
        <f>('1'!G13/'1'!G$5)*100</f>
        <v>1.2808790187818475</v>
      </c>
      <c r="H13" s="48">
        <f>('1'!H13/'1'!H$5)*100</f>
        <v>1.0000943943187623</v>
      </c>
      <c r="I13" s="49">
        <f>('1'!I13/'1'!I$5)*100</f>
        <v>1.036741523264914</v>
      </c>
      <c r="J13" s="49">
        <f>('1'!J13/'1'!J$5)*100</f>
        <v>3.4480167915231501</v>
      </c>
      <c r="K13" s="49">
        <f>('1'!K13/'1'!K$5)*100</f>
        <v>3.8933974771661979</v>
      </c>
      <c r="L13" s="49">
        <f>('1'!L13/'1'!L$5)*100</f>
        <v>3.9101901234104752</v>
      </c>
      <c r="M13" s="49">
        <f>('1'!M13/'1'!M$5)*100</f>
        <v>2.3323678000613941</v>
      </c>
      <c r="N13" s="49">
        <f>('1'!N13/'1'!N$5)*100</f>
        <v>2.9028867634446587</v>
      </c>
      <c r="O13" s="49">
        <f>('1'!O13/'1'!O$5)*100</f>
        <v>1.7947720763234667</v>
      </c>
    </row>
    <row r="14" spans="1:22" ht="15" customHeight="1" x14ac:dyDescent="0.2">
      <c r="A14" s="9" t="s">
        <v>10</v>
      </c>
      <c r="B14" s="48">
        <f>('1'!B14/'1'!B$5)*100</f>
        <v>2.2473334893529233</v>
      </c>
      <c r="C14" s="48">
        <f>('1'!C14/'1'!C$5)*100</f>
        <v>2.2899000157350407</v>
      </c>
      <c r="D14" s="48">
        <f>('1'!D14/'1'!D$5)*100</f>
        <v>2.0588310760576123</v>
      </c>
      <c r="E14" s="48">
        <f>('1'!E14/'1'!E$5)*100</f>
        <v>2.3534378610176057</v>
      </c>
      <c r="F14" s="48">
        <f>('1'!F14/'1'!F$5)*100</f>
        <v>1.4017288580751921</v>
      </c>
      <c r="G14" s="48">
        <f>('1'!G14/'1'!G$5)*100</f>
        <v>1.5507918978499231</v>
      </c>
      <c r="H14" s="48">
        <f>('1'!H14/'1'!H$5)*100</f>
        <v>1.2334152253081991</v>
      </c>
      <c r="I14" s="49">
        <f>('1'!I14/'1'!I$5)*100</f>
        <v>2.1311618543824915</v>
      </c>
      <c r="J14" s="49">
        <f>('1'!J14/'1'!J$5)*100</f>
        <v>3.5371366409682969</v>
      </c>
      <c r="K14" s="49">
        <f>('1'!K14/'1'!K$5)*100</f>
        <v>3.3706269010974168</v>
      </c>
      <c r="L14" s="49">
        <f>('1'!L14/'1'!L$5)*100</f>
        <v>2.7581867913637903</v>
      </c>
      <c r="M14" s="49">
        <f>('1'!M14/'1'!M$5)*100</f>
        <v>2.6237016889180143</v>
      </c>
      <c r="N14" s="49">
        <f>('1'!N14/'1'!N$5)*100</f>
        <v>2.3001046285924689</v>
      </c>
      <c r="O14" s="49">
        <f>('1'!O14/'1'!O$5)*100</f>
        <v>2.3172740786465473</v>
      </c>
    </row>
    <row r="15" spans="1:22" ht="15" customHeight="1" x14ac:dyDescent="0.2">
      <c r="A15" s="9" t="s">
        <v>11</v>
      </c>
      <c r="B15" s="48">
        <f>('1'!B15/'1'!B$5)*100</f>
        <v>0.91608911351511857</v>
      </c>
      <c r="C15" s="48">
        <f>('1'!C15/'1'!C$5)*100</f>
        <v>0.30156934097885107</v>
      </c>
      <c r="D15" s="48">
        <f>('1'!D15/'1'!D$5)*100</f>
        <v>0.24494613337105151</v>
      </c>
      <c r="E15" s="48">
        <f>('1'!E15/'1'!E$5)*100</f>
        <v>0.19810100644418813</v>
      </c>
      <c r="F15" s="48">
        <f>('1'!F15/'1'!F$5)*100</f>
        <v>0.57095910276619721</v>
      </c>
      <c r="G15" s="48">
        <f>('1'!G15/'1'!G$5)*100</f>
        <v>0.53316615388081146</v>
      </c>
      <c r="H15" s="48">
        <f>('1'!H15/'1'!H$5)*100</f>
        <v>0.7865039753792753</v>
      </c>
      <c r="I15" s="49">
        <f>('1'!I15/'1'!I$5)*100</f>
        <v>1.8503130206883929</v>
      </c>
      <c r="J15" s="49">
        <f>('1'!J15/'1'!J$5)*100</f>
        <v>0.59377093188765684</v>
      </c>
      <c r="K15" s="49">
        <f>('1'!K15/'1'!K$5)*100</f>
        <v>1.521063359513757</v>
      </c>
      <c r="L15" s="49">
        <f>('1'!L15/'1'!L$5)*100</f>
        <v>0.90359506456063243</v>
      </c>
      <c r="M15" s="49">
        <f>('1'!M15/'1'!M$5)*100</f>
        <v>0.49726101988130805</v>
      </c>
      <c r="N15" s="49">
        <f>('1'!N15/'1'!N$5)*100</f>
        <v>0.59250829833396623</v>
      </c>
      <c r="O15" s="49">
        <f>('1'!O15/'1'!O$5)*100</f>
        <v>0.53752548727701277</v>
      </c>
    </row>
    <row r="16" spans="1:22" ht="15" customHeight="1" x14ac:dyDescent="0.2">
      <c r="A16" s="9" t="s">
        <v>12</v>
      </c>
      <c r="B16" s="48">
        <f>('1'!B16/'1'!B$5)*100</f>
        <v>18.929604783312893</v>
      </c>
      <c r="C16" s="48">
        <f>('1'!C16/'1'!C$5)*100</f>
        <v>33.724355473669142</v>
      </c>
      <c r="D16" s="48">
        <f>('1'!D16/'1'!D$5)*100</f>
        <v>36.677243721672212</v>
      </c>
      <c r="E16" s="48">
        <f>('1'!E16/'1'!E$5)*100</f>
        <v>37.254810632564833</v>
      </c>
      <c r="F16" s="48">
        <f>('1'!F16/'1'!F$5)*100</f>
        <v>28.312669127247826</v>
      </c>
      <c r="G16" s="48">
        <f>('1'!G16/'1'!G$5)*100</f>
        <v>28.496808855455839</v>
      </c>
      <c r="H16" s="48">
        <f>('1'!H16/'1'!H$5)*100</f>
        <v>25.024802853180756</v>
      </c>
      <c r="I16" s="49">
        <f>('1'!I16/'1'!I$5)*100</f>
        <v>18.307117504824159</v>
      </c>
      <c r="J16" s="49">
        <f>('1'!J16/'1'!J$5)*100</f>
        <v>16.239672248964759</v>
      </c>
      <c r="K16" s="49">
        <f>('1'!K16/'1'!K$5)*100</f>
        <v>22.169179754636385</v>
      </c>
      <c r="L16" s="49">
        <f>('1'!L16/'1'!L$5)*100</f>
        <v>21.592636814698292</v>
      </c>
      <c r="M16" s="49">
        <f>('1'!M16/'1'!M$5)*100</f>
        <v>21.143335616257666</v>
      </c>
      <c r="N16" s="49">
        <f>('1'!N16/'1'!N$5)*100</f>
        <v>19.859358987963923</v>
      </c>
      <c r="O16" s="49">
        <f>('1'!O16/'1'!O$5)*100</f>
        <v>16.329011383681788</v>
      </c>
    </row>
    <row r="17" spans="1:20" ht="15" customHeight="1" x14ac:dyDescent="0.2">
      <c r="A17" s="9" t="s">
        <v>13</v>
      </c>
      <c r="B17" s="48">
        <f>('1'!B17/'1'!B$5)*100</f>
        <v>3.9533150549135572</v>
      </c>
      <c r="C17" s="48">
        <f>('1'!C17/'1'!C$5)*100</f>
        <v>3.6949769457594566</v>
      </c>
      <c r="D17" s="48">
        <f>('1'!D17/'1'!D$5)*100</f>
        <v>10.712100992859344</v>
      </c>
      <c r="E17" s="48">
        <f>('1'!E17/'1'!E$5)*100</f>
        <v>6.6147230927947911</v>
      </c>
      <c r="F17" s="48">
        <f>('1'!F17/'1'!F$5)*100</f>
        <v>4.9618248399648932</v>
      </c>
      <c r="G17" s="48">
        <f>('1'!G17/'1'!G$5)*100</f>
        <v>2.3098690656689174</v>
      </c>
      <c r="H17" s="48">
        <f>('1'!H17/'1'!H$5)*100</f>
        <v>1.4155959765243389</v>
      </c>
      <c r="I17" s="49">
        <f>('1'!I17/'1'!I$5)*100</f>
        <v>1.2989998527199942</v>
      </c>
      <c r="J17" s="49">
        <f>('1'!J17/'1'!J$5)*100</f>
        <v>5.7208615465330253</v>
      </c>
      <c r="K17" s="49">
        <f>('1'!K17/'1'!K$5)*100</f>
        <v>5.9919709078094279</v>
      </c>
      <c r="L17" s="49">
        <f>('1'!L17/'1'!L$5)*100</f>
        <v>6.3364607729307219</v>
      </c>
      <c r="M17" s="49">
        <f>('1'!M17/'1'!M$5)*100</f>
        <v>5.3285101612757728</v>
      </c>
      <c r="N17" s="49">
        <f>('1'!N17/'1'!N$5)*100</f>
        <v>7.2823358753766971</v>
      </c>
      <c r="O17" s="49">
        <f>('1'!O17/'1'!O$5)*100</f>
        <v>9.6307786596844238</v>
      </c>
    </row>
    <row r="18" spans="1:20" ht="15" customHeight="1" x14ac:dyDescent="0.2">
      <c r="A18" s="9" t="s">
        <v>14</v>
      </c>
      <c r="B18" s="48">
        <f>('1'!B18/'1'!B$5)*100</f>
        <v>3.308002713336037</v>
      </c>
      <c r="C18" s="48">
        <f>('1'!C18/'1'!C$5)*100</f>
        <v>3.3191900468654669</v>
      </c>
      <c r="D18" s="48">
        <f>('1'!D18/'1'!D$5)*100</f>
        <v>2.1068555277031904</v>
      </c>
      <c r="E18" s="48">
        <f>('1'!E18/'1'!E$5)*100</f>
        <v>1.4057280945909185</v>
      </c>
      <c r="F18" s="48">
        <f>('1'!F18/'1'!F$5)*100</f>
        <v>3.4990230300737646</v>
      </c>
      <c r="G18" s="48">
        <f>('1'!G18/'1'!G$5)*100</f>
        <v>1.4780544437332954</v>
      </c>
      <c r="H18" s="48">
        <f>('1'!H18/'1'!H$5)*100</f>
        <v>0.49145843553028407</v>
      </c>
      <c r="I18" s="49">
        <f>('1'!I18/'1'!I$5)*100</f>
        <v>1.0762566926710968</v>
      </c>
      <c r="J18" s="49">
        <f>('1'!J18/'1'!J$5)*100</f>
        <v>1.4671708531159746</v>
      </c>
      <c r="K18" s="49">
        <f>('1'!K18/'1'!K$5)*100</f>
        <v>2.0195895305046547</v>
      </c>
      <c r="L18" s="49">
        <f>('1'!L18/'1'!L$5)*100</f>
        <v>3.1491423822015432</v>
      </c>
      <c r="M18" s="49">
        <f>('1'!M18/'1'!M$5)*100</f>
        <v>2.8144143846996044</v>
      </c>
      <c r="N18" s="49">
        <f>('1'!N18/'1'!N$5)*100</f>
        <v>3.1108442213702889</v>
      </c>
      <c r="O18" s="49">
        <f>('1'!O18/'1'!O$5)*100</f>
        <v>3.8082039273798216</v>
      </c>
    </row>
    <row r="19" spans="1:20" ht="15" customHeight="1" x14ac:dyDescent="0.2">
      <c r="A19" s="9" t="s">
        <v>15</v>
      </c>
      <c r="B19" s="48">
        <f>('1'!B19/'1'!B$5)*100</f>
        <v>5.9542462895475925</v>
      </c>
      <c r="C19" s="48">
        <f>('1'!C19/'1'!C$5)*100</f>
        <v>18.324402512885847</v>
      </c>
      <c r="D19" s="48">
        <f>('1'!D19/'1'!D$5)*100</f>
        <v>9.9955714449327306</v>
      </c>
      <c r="E19" s="48">
        <f>('1'!E19/'1'!E$5)*100</f>
        <v>10.734775259022406</v>
      </c>
      <c r="F19" s="48">
        <f>('1'!F19/'1'!F$5)*100</f>
        <v>7.2203166339559628</v>
      </c>
      <c r="G19" s="48">
        <f>('1'!G19/'1'!G$5)*100</f>
        <v>5.8934288532632406</v>
      </c>
      <c r="H19" s="48">
        <f>('1'!H19/'1'!H$5)*100</f>
        <v>2.390092670834818</v>
      </c>
      <c r="I19" s="49">
        <f>('1'!I19/'1'!I$5)*100</f>
        <v>3.4505558811817703</v>
      </c>
      <c r="J19" s="49">
        <f>('1'!J19/'1'!J$5)*100</f>
        <v>7.5392788097732923</v>
      </c>
      <c r="K19" s="49">
        <f>('1'!K19/'1'!K$5)*100</f>
        <v>8.6532295163397102</v>
      </c>
      <c r="L19" s="49">
        <f>('1'!L19/'1'!L$5)*100</f>
        <v>8.940066650941878</v>
      </c>
      <c r="M19" s="49">
        <f>('1'!M19/'1'!M$5)*100</f>
        <v>9.5610170974312823</v>
      </c>
      <c r="N19" s="49">
        <f>('1'!N19/'1'!N$5)*100</f>
        <v>8.6868460456677621</v>
      </c>
      <c r="O19" s="49">
        <f>('1'!O19/'1'!O$5)*100</f>
        <v>5.7427067674809713</v>
      </c>
    </row>
    <row r="20" spans="1:20" ht="7.5" customHeight="1" x14ac:dyDescent="0.2"/>
    <row r="21" spans="1:20" ht="48.75" customHeight="1" x14ac:dyDescent="0.2">
      <c r="A21" s="92" t="s">
        <v>94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</sheetData>
  <mergeCells count="2">
    <mergeCell ref="A21:O21"/>
    <mergeCell ref="P21:T21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8.85546875" style="30" customWidth="1"/>
    <col min="16" max="18" width="9.140625" style="30"/>
    <col min="19" max="19" width="14.140625" style="30" customWidth="1"/>
    <col min="20" max="16384" width="9.140625" style="30"/>
  </cols>
  <sheetData>
    <row r="1" spans="1:33" ht="15" customHeight="1" x14ac:dyDescent="0.25">
      <c r="A1" s="23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39" t="s">
        <v>29</v>
      </c>
      <c r="S1" s="66" t="s">
        <v>42</v>
      </c>
      <c r="T1" s="64"/>
      <c r="U1" s="64"/>
      <c r="V1" s="64"/>
      <c r="W1" s="64"/>
      <c r="X1" s="64"/>
      <c r="Y1" s="115" t="s">
        <v>95</v>
      </c>
      <c r="Z1" s="64"/>
      <c r="AA1" s="64"/>
      <c r="AB1" s="64"/>
      <c r="AC1" s="64"/>
      <c r="AD1" s="64"/>
      <c r="AE1" s="64"/>
      <c r="AF1" s="64"/>
      <c r="AG1" s="64"/>
    </row>
    <row r="2" spans="1:33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S2" s="66"/>
      <c r="T2" s="67"/>
      <c r="U2" s="67"/>
      <c r="V2" s="67"/>
      <c r="W2" s="67"/>
      <c r="X2" s="67"/>
      <c r="Z2" s="67"/>
      <c r="AA2" s="67"/>
      <c r="AB2" s="67"/>
      <c r="AC2" s="64"/>
      <c r="AD2" s="64"/>
      <c r="AE2" s="64"/>
      <c r="AF2" s="64"/>
      <c r="AG2" s="64"/>
    </row>
    <row r="3" spans="1:33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O3" s="113" t="s">
        <v>20</v>
      </c>
      <c r="S3" s="68" t="s">
        <v>96</v>
      </c>
      <c r="T3" s="67"/>
      <c r="U3" s="67"/>
      <c r="V3" s="67"/>
      <c r="W3" s="67"/>
      <c r="X3" s="67"/>
      <c r="Y3" s="69" t="s">
        <v>43</v>
      </c>
      <c r="Z3" s="67"/>
      <c r="AA3" s="67"/>
      <c r="AB3" s="70"/>
      <c r="AC3" s="70"/>
      <c r="AD3" s="70"/>
      <c r="AE3" s="70"/>
      <c r="AG3" s="114" t="s">
        <v>23</v>
      </c>
    </row>
    <row r="4" spans="1:33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  <c r="O4" s="27">
        <v>2023</v>
      </c>
      <c r="S4" s="72" t="s">
        <v>41</v>
      </c>
      <c r="T4" s="73">
        <v>2010</v>
      </c>
      <c r="U4" s="73">
        <v>2011</v>
      </c>
      <c r="V4" s="73">
        <v>2012</v>
      </c>
      <c r="W4" s="73">
        <v>2013</v>
      </c>
      <c r="X4" s="73">
        <v>2014</v>
      </c>
      <c r="Y4" s="73">
        <v>2015</v>
      </c>
      <c r="Z4" s="73">
        <v>2016</v>
      </c>
      <c r="AA4" s="73">
        <v>2017</v>
      </c>
      <c r="AB4" s="73">
        <v>2018</v>
      </c>
      <c r="AC4" s="73">
        <v>2019</v>
      </c>
      <c r="AD4" s="73">
        <v>2020</v>
      </c>
      <c r="AE4" s="78">
        <v>2021</v>
      </c>
      <c r="AF4" s="78">
        <v>2022</v>
      </c>
      <c r="AG4" s="78">
        <v>2023</v>
      </c>
    </row>
    <row r="5" spans="1:33" ht="19.5" customHeight="1" x14ac:dyDescent="0.2">
      <c r="A5" s="3" t="s">
        <v>1</v>
      </c>
      <c r="B5" s="11">
        <f>('1'!B5/'3'!T5)*100</f>
        <v>4.9561929326210674E-2</v>
      </c>
      <c r="C5" s="11">
        <f>('1'!C5/'3'!U5)*100</f>
        <v>0.14511662944970585</v>
      </c>
      <c r="D5" s="11">
        <f>('1'!D5/'3'!V5)*100</f>
        <v>0.27929820031439501</v>
      </c>
      <c r="E5" s="11">
        <f>('1'!E5/'3'!W5)*100</f>
        <v>0.29760792139910403</v>
      </c>
      <c r="F5" s="11">
        <f>('1'!F5/'3'!X5)*100</f>
        <v>0.29995717647660763</v>
      </c>
      <c r="G5" s="11">
        <f>('1'!G5/'3'!Y5)*100</f>
        <v>0.29072378296376061</v>
      </c>
      <c r="H5" s="11">
        <f>('1'!H5/'3'!Z5)*100</f>
        <v>4.7841563858360026E-2</v>
      </c>
      <c r="I5" s="50">
        <f>('1'!I5/'3'!AA5)*100</f>
        <v>7.7124336788970169E-2</v>
      </c>
      <c r="J5" s="50">
        <f>('1'!J5/'3'!AB5)*100</f>
        <v>0.11521560246333908</v>
      </c>
      <c r="K5" s="50">
        <f>('1'!K5/'3'!AC5)*100</f>
        <v>0.13070728871961662</v>
      </c>
      <c r="L5" s="50">
        <f>('1'!L5/'3'!AD5)*100</f>
        <v>0.11718603546407989</v>
      </c>
      <c r="M5" s="50">
        <f>('1'!M5/'3'!AE5)*100</f>
        <v>0.12379006416835968</v>
      </c>
      <c r="N5" s="50">
        <f>('1'!N5/'3'!AF5)*100</f>
        <v>0.12523246960790541</v>
      </c>
      <c r="O5" s="50">
        <f>('1'!O5/'3'!AG5)*100</f>
        <v>9.8936475003650118E-2</v>
      </c>
      <c r="S5" s="3" t="s">
        <v>1</v>
      </c>
      <c r="T5" s="32">
        <v>4032952</v>
      </c>
      <c r="U5" s="32">
        <v>4095355</v>
      </c>
      <c r="V5" s="32">
        <v>4118386</v>
      </c>
      <c r="W5" s="32">
        <v>4169011</v>
      </c>
      <c r="X5" s="32">
        <v>4377991</v>
      </c>
      <c r="Y5" s="32">
        <v>4651813</v>
      </c>
      <c r="Z5" s="32">
        <v>4843030</v>
      </c>
      <c r="AA5" s="32">
        <v>5179344</v>
      </c>
      <c r="AB5" s="32">
        <v>5475773</v>
      </c>
      <c r="AC5" s="32">
        <v>5888869</v>
      </c>
      <c r="AD5" s="32">
        <v>5828318</v>
      </c>
      <c r="AE5" s="79">
        <v>6307755</v>
      </c>
      <c r="AF5" s="79">
        <v>7049872</v>
      </c>
      <c r="AG5" s="79">
        <v>7618528</v>
      </c>
    </row>
    <row r="6" spans="1:33" ht="15" customHeight="1" x14ac:dyDescent="0.2">
      <c r="A6" s="6" t="s">
        <v>2</v>
      </c>
      <c r="B6" s="12">
        <f>('1'!B6/'3'!T6)*100</f>
        <v>7.2962166016176583E-2</v>
      </c>
      <c r="C6" s="12">
        <f>('1'!C6/'3'!U6)*100</f>
        <v>0.12469989161665211</v>
      </c>
      <c r="D6" s="12">
        <f>('1'!D6/'3'!V6)*100</f>
        <v>0.19100140624500619</v>
      </c>
      <c r="E6" s="12">
        <f>('1'!E6/'3'!W6)*100</f>
        <v>0.26847128123767716</v>
      </c>
      <c r="F6" s="12">
        <f>('1'!F6/'3'!X6)*100</f>
        <v>0.37482168331457805</v>
      </c>
      <c r="G6" s="12">
        <f>('1'!G6/'3'!Y6)*100</f>
        <v>0.47187597055693559</v>
      </c>
      <c r="H6" s="12">
        <f>('1'!H6/'3'!Z6)*100</f>
        <v>4.247764656097925E-2</v>
      </c>
      <c r="I6" s="13">
        <f>('1'!I6/'3'!AA6)*100</f>
        <v>6.4063921806386315E-2</v>
      </c>
      <c r="J6" s="13">
        <f>('1'!J6/'3'!AB6)*100</f>
        <v>0.13567795410748174</v>
      </c>
      <c r="K6" s="13">
        <f>('1'!K6/'3'!AC6)*100</f>
        <v>0.13953899903459335</v>
      </c>
      <c r="L6" s="13">
        <f>('1'!L6/'3'!AD6)*100</f>
        <v>0.13945954094997817</v>
      </c>
      <c r="M6" s="13">
        <f>('1'!M6/'3'!AE6)*100</f>
        <v>0.14513293129730812</v>
      </c>
      <c r="N6" s="13">
        <f>('1'!N6/'3'!AF6)*100</f>
        <v>0.14074729618765341</v>
      </c>
      <c r="O6" s="13">
        <f>('1'!O6/'3'!AG6)*100</f>
        <v>0.12849580910661243</v>
      </c>
      <c r="S6" s="6" t="s">
        <v>2</v>
      </c>
      <c r="T6" s="71">
        <v>1079955</v>
      </c>
      <c r="U6" s="71">
        <v>1057358</v>
      </c>
      <c r="V6" s="71">
        <v>1063826</v>
      </c>
      <c r="W6" s="71">
        <v>1085388</v>
      </c>
      <c r="X6" s="71">
        <v>1136579</v>
      </c>
      <c r="Y6" s="71">
        <v>1218759</v>
      </c>
      <c r="Z6" s="71">
        <v>1276090</v>
      </c>
      <c r="AA6" s="71">
        <v>1360258</v>
      </c>
      <c r="AB6" s="71">
        <v>1466288</v>
      </c>
      <c r="AC6" s="71">
        <v>1577929</v>
      </c>
      <c r="AD6" s="71">
        <v>1552162</v>
      </c>
      <c r="AE6" s="80">
        <v>1710117</v>
      </c>
      <c r="AF6" s="80">
        <v>1952106</v>
      </c>
      <c r="AG6" s="80">
        <v>2052203</v>
      </c>
    </row>
    <row r="7" spans="1:33" ht="15" customHeight="1" x14ac:dyDescent="0.2">
      <c r="A7" s="9" t="s">
        <v>3</v>
      </c>
      <c r="B7" s="12">
        <f>('1'!B7/'3'!T7)*100</f>
        <v>4.3474395958161008E-2</v>
      </c>
      <c r="C7" s="12">
        <f>('1'!C7/'3'!U7)*100</f>
        <v>2.6391612858371952E-2</v>
      </c>
      <c r="D7" s="12">
        <f>('1'!D7/'3'!V7)*100</f>
        <v>4.1015573695195665E-2</v>
      </c>
      <c r="E7" s="12">
        <f>('1'!E7/'3'!W7)*100</f>
        <v>7.9357019331529E-2</v>
      </c>
      <c r="F7" s="12">
        <f>('1'!F7/'3'!X7)*100</f>
        <v>0.13064926490498716</v>
      </c>
      <c r="G7" s="12">
        <f>('1'!G7/'3'!Y7)*100</f>
        <v>0.17280668768631902</v>
      </c>
      <c r="H7" s="12">
        <f>('1'!H7/'3'!Z7)*100</f>
        <v>0.15040070036409448</v>
      </c>
      <c r="I7" s="13">
        <f>('1'!I7/'3'!AA7)*100</f>
        <v>0.26428686992279438</v>
      </c>
      <c r="J7" s="13">
        <f>('1'!J7/'3'!AB7)*100</f>
        <v>0.16839580432818843</v>
      </c>
      <c r="K7" s="13">
        <f>('1'!K7/'3'!AC7)*100</f>
        <v>0.14745460002715088</v>
      </c>
      <c r="L7" s="13">
        <f>('1'!L7/'3'!AD7)*100</f>
        <v>0.11370270501513484</v>
      </c>
      <c r="M7" s="13">
        <f>('1'!M7/'3'!AE7)*100</f>
        <v>0.1509177255879337</v>
      </c>
      <c r="N7" s="13">
        <f>('1'!N7/'3'!AF7)*100</f>
        <v>0.15759685871266579</v>
      </c>
      <c r="O7" s="13">
        <f>('1'!O7/'3'!AG7)*100</f>
        <v>0.12129579170453249</v>
      </c>
      <c r="S7" s="9" t="s">
        <v>3</v>
      </c>
      <c r="T7" s="71">
        <v>436435</v>
      </c>
      <c r="U7" s="71">
        <v>460276</v>
      </c>
      <c r="V7" s="71">
        <v>468097</v>
      </c>
      <c r="W7" s="71">
        <v>466647</v>
      </c>
      <c r="X7" s="71">
        <v>502248</v>
      </c>
      <c r="Y7" s="71">
        <v>535372</v>
      </c>
      <c r="Z7" s="71">
        <v>572592</v>
      </c>
      <c r="AA7" s="71">
        <v>618214</v>
      </c>
      <c r="AB7" s="71">
        <v>644108</v>
      </c>
      <c r="AC7" s="71">
        <v>720988</v>
      </c>
      <c r="AD7" s="71">
        <v>693829</v>
      </c>
      <c r="AE7" s="80">
        <v>745899</v>
      </c>
      <c r="AF7" s="80">
        <v>833853</v>
      </c>
      <c r="AG7" s="80">
        <v>906322</v>
      </c>
    </row>
    <row r="8" spans="1:33" ht="15" customHeight="1" x14ac:dyDescent="0.2">
      <c r="A8" s="9" t="s">
        <v>4</v>
      </c>
      <c r="B8" s="12">
        <f>('1'!B8/'3'!T8)*100</f>
        <v>5.6241796200345417E-2</v>
      </c>
      <c r="C8" s="12">
        <f>('1'!C8/'3'!U8)*100</f>
        <v>9.7740795961146709E-2</v>
      </c>
      <c r="D8" s="12">
        <f>('1'!D8/'3'!V8)*100</f>
        <v>0.15113906312238151</v>
      </c>
      <c r="E8" s="12">
        <f>('1'!E8/'3'!W8)*100</f>
        <v>9.7429539269515392E-2</v>
      </c>
      <c r="F8" s="12">
        <f>('1'!F8/'3'!X8)*100</f>
        <v>5.4741105941717022E-2</v>
      </c>
      <c r="G8" s="12">
        <f>('1'!G8/'3'!Y8)*100</f>
        <v>6.52194742463333E-2</v>
      </c>
      <c r="H8" s="12">
        <f>('1'!H8/'3'!Z8)*100</f>
        <v>2.7923699053295756E-2</v>
      </c>
      <c r="I8" s="13">
        <f>('1'!I8/'3'!AA8)*100</f>
        <v>4.2913311524911922E-2</v>
      </c>
      <c r="J8" s="13">
        <f>('1'!J8/'3'!AB8)*100</f>
        <v>7.7552326810736857E-2</v>
      </c>
      <c r="K8" s="13">
        <f>('1'!K8/'3'!AC8)*100</f>
        <v>5.6753001816546196E-2</v>
      </c>
      <c r="L8" s="13">
        <f>('1'!L8/'3'!AD8)*100</f>
        <v>4.6495903123765607E-2</v>
      </c>
      <c r="M8" s="13">
        <f>('1'!M8/'3'!AE8)*100</f>
        <v>5.9646866026747389E-2</v>
      </c>
      <c r="N8" s="13">
        <f>('1'!N8/'3'!AF8)*100</f>
        <v>4.173815368211585E-2</v>
      </c>
      <c r="O8" s="13">
        <f>('1'!O8/'3'!AG8)*100</f>
        <v>2.6514528279017235E-2</v>
      </c>
      <c r="S8" s="9" t="s">
        <v>4</v>
      </c>
      <c r="T8" s="71">
        <v>202650</v>
      </c>
      <c r="U8" s="71">
        <v>203226</v>
      </c>
      <c r="V8" s="71">
        <v>208373</v>
      </c>
      <c r="W8" s="71">
        <v>209450</v>
      </c>
      <c r="X8" s="71">
        <v>216015</v>
      </c>
      <c r="Y8" s="71">
        <v>227521</v>
      </c>
      <c r="Z8" s="71">
        <v>234602</v>
      </c>
      <c r="AA8" s="71">
        <v>254336</v>
      </c>
      <c r="AB8" s="71">
        <v>267409</v>
      </c>
      <c r="AC8" s="71">
        <v>287909</v>
      </c>
      <c r="AD8" s="71">
        <v>289906</v>
      </c>
      <c r="AE8" s="80">
        <v>309566</v>
      </c>
      <c r="AF8" s="80">
        <v>350763</v>
      </c>
      <c r="AG8" s="80">
        <v>387761</v>
      </c>
    </row>
    <row r="9" spans="1:33" ht="15" customHeight="1" x14ac:dyDescent="0.2">
      <c r="A9" s="9" t="s">
        <v>5</v>
      </c>
      <c r="B9" s="12">
        <f>('1'!B9/'3'!T9)*100</f>
        <v>3.8400253178546125E-2</v>
      </c>
      <c r="C9" s="12">
        <f>('1'!C9/'3'!U9)*100</f>
        <v>0.11223447787540998</v>
      </c>
      <c r="D9" s="12">
        <f>('1'!D9/'3'!V9)*100</f>
        <v>0.26471171311693997</v>
      </c>
      <c r="E9" s="12">
        <f>('1'!E9/'3'!W9)*100</f>
        <v>0.46962796233550569</v>
      </c>
      <c r="F9" s="12">
        <f>('1'!F9/'3'!X9)*100</f>
        <v>0.4931000318138436</v>
      </c>
      <c r="G9" s="12">
        <f>('1'!G9/'3'!Y9)*100</f>
        <v>0.35181893379977075</v>
      </c>
      <c r="H9" s="12">
        <f>('1'!H9/'3'!Z9)*100</f>
        <v>9.6440955301319384E-3</v>
      </c>
      <c r="I9" s="13">
        <f>('1'!I9/'3'!AA9)*100</f>
        <v>1.503147729830853E-2</v>
      </c>
      <c r="J9" s="13">
        <f>('1'!J9/'3'!AB9)*100</f>
        <v>0.1040475986005714</v>
      </c>
      <c r="K9" s="13">
        <f>('1'!K9/'3'!AC9)*100</f>
        <v>0.12502783785144561</v>
      </c>
      <c r="L9" s="13">
        <f>('1'!L9/'3'!AD9)*100</f>
        <v>9.4835830342743704E-2</v>
      </c>
      <c r="M9" s="13">
        <f>('1'!M9/'3'!AE9)*100</f>
        <v>8.9510798580418757E-2</v>
      </c>
      <c r="N9" s="13">
        <f>('1'!N9/'3'!AF9)*100</f>
        <v>0.10376063985828468</v>
      </c>
      <c r="O9" s="13">
        <f>('1'!O9/'3'!AG9)*100</f>
        <v>9.0601346126618687E-2</v>
      </c>
      <c r="S9" s="9" t="s">
        <v>5</v>
      </c>
      <c r="T9" s="71">
        <v>199069</v>
      </c>
      <c r="U9" s="71">
        <v>203371</v>
      </c>
      <c r="V9" s="71">
        <v>198743</v>
      </c>
      <c r="W9" s="71">
        <v>208366</v>
      </c>
      <c r="X9" s="71">
        <v>220030</v>
      </c>
      <c r="Y9" s="71">
        <v>232114</v>
      </c>
      <c r="Z9" s="71">
        <v>241475</v>
      </c>
      <c r="AA9" s="71">
        <v>257646</v>
      </c>
      <c r="AB9" s="71">
        <v>270159</v>
      </c>
      <c r="AC9" s="71">
        <v>284642</v>
      </c>
      <c r="AD9" s="71">
        <v>281830</v>
      </c>
      <c r="AE9" s="80">
        <v>303188</v>
      </c>
      <c r="AF9" s="80">
        <v>329490</v>
      </c>
      <c r="AG9" s="80">
        <v>367276</v>
      </c>
    </row>
    <row r="10" spans="1:33" ht="15" customHeight="1" x14ac:dyDescent="0.2">
      <c r="A10" s="9" t="s">
        <v>6</v>
      </c>
      <c r="B10" s="12">
        <f>('1'!B10/'3'!T10)*100</f>
        <v>2.1559411699873868E-3</v>
      </c>
      <c r="C10" s="12">
        <f>('1'!C10/'3'!U10)*100</f>
        <v>5.0879980444879002E-3</v>
      </c>
      <c r="D10" s="12">
        <f>('1'!D10/'3'!V10)*100</f>
        <v>1.7038576881134134E-2</v>
      </c>
      <c r="E10" s="12">
        <f>('1'!E10/'3'!W10)*100</f>
        <v>2.7963682889621576E-3</v>
      </c>
      <c r="F10" s="12">
        <f>('1'!F10/'3'!X10)*100</f>
        <v>2.6544308669296641E-3</v>
      </c>
      <c r="G10" s="12">
        <f>('1'!G10/'3'!Y10)*100</f>
        <v>8.664298859467125E-3</v>
      </c>
      <c r="H10" s="12" t="s">
        <v>44</v>
      </c>
      <c r="I10" s="13">
        <f>('1'!I10/'3'!AA10)*100</f>
        <v>1.0982510288065845E-2</v>
      </c>
      <c r="J10" s="13">
        <f>('1'!J10/'3'!AB10)*100</f>
        <v>2.4111728330363694E-2</v>
      </c>
      <c r="K10" s="13">
        <f>('1'!K10/'3'!AC10)*100</f>
        <v>2.8131603986178578E-2</v>
      </c>
      <c r="L10" s="13">
        <f>('1'!L10/'3'!AD10)*100</f>
        <v>2.6120922158039947E-2</v>
      </c>
      <c r="M10" s="13">
        <f>('1'!M10/'3'!AE10)*100</f>
        <v>2.8546655687552266E-2</v>
      </c>
      <c r="N10" s="13">
        <f>('1'!N10/'3'!AF10)*100</f>
        <v>3.8893848724045582E-2</v>
      </c>
      <c r="O10" s="13">
        <f>('1'!O10/'3'!AG10)*100</f>
        <v>3.6297295786792708E-2</v>
      </c>
      <c r="S10" s="9" t="s">
        <v>6</v>
      </c>
      <c r="T10" s="71">
        <v>81659</v>
      </c>
      <c r="U10" s="71">
        <v>81820</v>
      </c>
      <c r="V10" s="71">
        <v>80696</v>
      </c>
      <c r="W10" s="71">
        <v>81284</v>
      </c>
      <c r="X10" s="71">
        <v>83144</v>
      </c>
      <c r="Y10" s="71">
        <v>85311</v>
      </c>
      <c r="Z10" s="71">
        <v>87728</v>
      </c>
      <c r="AA10" s="71">
        <v>93312</v>
      </c>
      <c r="AB10" s="71">
        <v>95410</v>
      </c>
      <c r="AC10" s="71">
        <v>99845</v>
      </c>
      <c r="AD10" s="71">
        <v>96773</v>
      </c>
      <c r="AE10" s="80">
        <v>101159</v>
      </c>
      <c r="AF10" s="80">
        <v>113131</v>
      </c>
      <c r="AG10" s="80">
        <v>125249</v>
      </c>
    </row>
    <row r="11" spans="1:33" ht="15" customHeight="1" x14ac:dyDescent="0.2">
      <c r="A11" s="9" t="s">
        <v>7</v>
      </c>
      <c r="B11" s="12">
        <f>('1'!B11/'3'!T11)*100</f>
        <v>6.6563954487079864E-3</v>
      </c>
      <c r="C11" s="12">
        <f>('1'!C11/'3'!U11)*100</f>
        <v>4.8173909466713273E-2</v>
      </c>
      <c r="D11" s="12">
        <f>('1'!D11/'3'!V11)*100</f>
        <v>5.8762789786135999E-2</v>
      </c>
      <c r="E11" s="12">
        <f>('1'!E11/'3'!W11)*100</f>
        <v>7.0117961914565111E-2</v>
      </c>
      <c r="F11" s="12">
        <f>('1'!F11/'3'!X11)*100</f>
        <v>0.12300527550293396</v>
      </c>
      <c r="G11" s="12">
        <f>('1'!G11/'3'!Y11)*100</f>
        <v>5.7129957552947794E-2</v>
      </c>
      <c r="H11" s="12">
        <f>('1'!H11/'3'!Z11)*100</f>
        <v>1.598945874098456E-2</v>
      </c>
      <c r="I11" s="13">
        <f>('1'!I11/'3'!AA11)*100</f>
        <v>2.3316000197020771E-2</v>
      </c>
      <c r="J11" s="13">
        <f>('1'!J11/'3'!AB11)*100</f>
        <v>3.7936963170064383E-2</v>
      </c>
      <c r="K11" s="13">
        <f>('1'!K11/'3'!AC11)*100</f>
        <v>2.4696873603869018E-2</v>
      </c>
      <c r="L11" s="13">
        <f>('1'!L11/'3'!AD11)*100</f>
        <v>2.6249350263607342E-2</v>
      </c>
      <c r="M11" s="13">
        <f>('1'!M11/'3'!AE11)*100</f>
        <v>1.8693059961407722E-2</v>
      </c>
      <c r="N11" s="13">
        <f>('1'!N11/'3'!AF11)*100</f>
        <v>2.4900479127647018E-2</v>
      </c>
      <c r="O11" s="13">
        <f>('1'!O11/'3'!AG11)*100</f>
        <v>3.0171502478159515E-2</v>
      </c>
      <c r="S11" s="9" t="s">
        <v>7</v>
      </c>
      <c r="T11" s="71">
        <v>244502</v>
      </c>
      <c r="U11" s="71">
        <v>243115</v>
      </c>
      <c r="V11" s="71">
        <v>244922</v>
      </c>
      <c r="W11" s="71">
        <v>242875</v>
      </c>
      <c r="X11" s="71">
        <v>249834</v>
      </c>
      <c r="Y11" s="71">
        <v>270219</v>
      </c>
      <c r="Z11" s="71">
        <v>269115</v>
      </c>
      <c r="AA11" s="71">
        <v>284234</v>
      </c>
      <c r="AB11" s="71">
        <v>293251</v>
      </c>
      <c r="AC11" s="71">
        <v>320081</v>
      </c>
      <c r="AD11" s="71">
        <v>309741</v>
      </c>
      <c r="AE11" s="80">
        <v>334782</v>
      </c>
      <c r="AF11" s="80">
        <v>386649</v>
      </c>
      <c r="AG11" s="80">
        <v>419061</v>
      </c>
    </row>
    <row r="12" spans="1:33" ht="15" customHeight="1" x14ac:dyDescent="0.2">
      <c r="A12" s="9" t="s">
        <v>8</v>
      </c>
      <c r="B12" s="12">
        <f>('1'!B12/'3'!T12)*100</f>
        <v>6.8495139155884399E-2</v>
      </c>
      <c r="C12" s="12">
        <f>('1'!C12/'3'!U12)*100</f>
        <v>0.18858086062546167</v>
      </c>
      <c r="D12" s="12">
        <f>('1'!D12/'3'!V12)*100</f>
        <v>0.83372106689401115</v>
      </c>
      <c r="E12" s="12">
        <f>('1'!E12/'3'!W12)*100</f>
        <v>0.27680560124405629</v>
      </c>
      <c r="F12" s="12">
        <f>('1'!F12/'3'!X12)*100</f>
        <v>0.17890425095777313</v>
      </c>
      <c r="G12" s="12">
        <f>('1'!G12/'3'!Y12)*100</f>
        <v>6.8785952975684225E-2</v>
      </c>
      <c r="H12" s="12">
        <f>('1'!H12/'3'!Z12)*100</f>
        <v>2.1017944745675185E-2</v>
      </c>
      <c r="I12" s="13">
        <f>('1'!I12/'3'!AA12)*100</f>
        <v>6.048886586012435E-2</v>
      </c>
      <c r="J12" s="13">
        <f>('1'!J12/'3'!AB12)*100</f>
        <v>0.10345850596214981</v>
      </c>
      <c r="K12" s="13">
        <f>('1'!K12/'3'!AC12)*100</f>
        <v>7.5391854054333685E-2</v>
      </c>
      <c r="L12" s="13">
        <f>('1'!L12/'3'!AD12)*100</f>
        <v>6.3638043211009632E-2</v>
      </c>
      <c r="M12" s="13">
        <f>('1'!M12/'3'!AE12)*100</f>
        <v>0.10100972403336257</v>
      </c>
      <c r="N12" s="13">
        <f>('1'!N12/'3'!AF12)*100</f>
        <v>9.063160580282785E-2</v>
      </c>
      <c r="O12" s="13">
        <f>('1'!O12/'3'!AG12)*100</f>
        <v>7.2534193503451971E-2</v>
      </c>
      <c r="S12" s="9" t="s">
        <v>8</v>
      </c>
      <c r="T12" s="71">
        <v>127447</v>
      </c>
      <c r="U12" s="71">
        <v>129952</v>
      </c>
      <c r="V12" s="71">
        <v>131372</v>
      </c>
      <c r="W12" s="71">
        <v>133756</v>
      </c>
      <c r="X12" s="71">
        <v>141474</v>
      </c>
      <c r="Y12" s="71">
        <v>149327</v>
      </c>
      <c r="Z12" s="71">
        <v>154920</v>
      </c>
      <c r="AA12" s="71">
        <v>165976</v>
      </c>
      <c r="AB12" s="71">
        <v>174266</v>
      </c>
      <c r="AC12" s="71">
        <v>186337</v>
      </c>
      <c r="AD12" s="71">
        <v>184445</v>
      </c>
      <c r="AE12" s="80">
        <v>192149</v>
      </c>
      <c r="AF12" s="80">
        <v>208518</v>
      </c>
      <c r="AG12" s="80">
        <v>229722</v>
      </c>
    </row>
    <row r="13" spans="1:33" ht="15" customHeight="1" x14ac:dyDescent="0.2">
      <c r="A13" s="9" t="s">
        <v>9</v>
      </c>
      <c r="B13" s="12">
        <f>('1'!B13/'3'!T13)*100</f>
        <v>1.0976183014728923E-2</v>
      </c>
      <c r="C13" s="12">
        <f>('1'!C13/'3'!U13)*100</f>
        <v>2.5213206265770716E-2</v>
      </c>
      <c r="D13" s="12">
        <f>('1'!D13/'3'!V13)*100</f>
        <v>4.2200247899738336E-2</v>
      </c>
      <c r="E13" s="12">
        <f>('1'!E13/'3'!W13)*100</f>
        <v>7.1028369712365619E-2</v>
      </c>
      <c r="F13" s="12">
        <f>('1'!F13/'3'!X13)*100</f>
        <v>0.21306720727868483</v>
      </c>
      <c r="G13" s="12">
        <f>('1'!G13/'3'!Y13)*100</f>
        <v>8.3369095345580208E-2</v>
      </c>
      <c r="H13" s="12">
        <f>('1'!H13/'3'!Z13)*100</f>
        <v>1.0557441283003398E-2</v>
      </c>
      <c r="I13" s="13">
        <f>('1'!I13/'3'!AA13)*100</f>
        <v>1.7260019338490262E-2</v>
      </c>
      <c r="J13" s="13">
        <f>('1'!J13/'3'!AB13)*100</f>
        <v>8.67822033489936E-2</v>
      </c>
      <c r="K13" s="13">
        <f>('1'!K13/'3'!AC13)*100</f>
        <v>0.11073571511682452</v>
      </c>
      <c r="L13" s="13">
        <f>('1'!L13/'3'!AD13)*100</f>
        <v>9.8259356281917329E-2</v>
      </c>
      <c r="M13" s="13">
        <f>('1'!M13/'3'!AE13)*100</f>
        <v>6.3545675635125282E-2</v>
      </c>
      <c r="N13" s="13">
        <f>('1'!N13/'3'!AF13)*100</f>
        <v>8.3441479161443871E-2</v>
      </c>
      <c r="O13" s="13">
        <f>('1'!O13/'3'!AG13)*100</f>
        <v>3.9545556858010637E-2</v>
      </c>
      <c r="S13" s="9" t="s">
        <v>9</v>
      </c>
      <c r="T13" s="71">
        <v>178696</v>
      </c>
      <c r="U13" s="71">
        <v>181111</v>
      </c>
      <c r="V13" s="71">
        <v>181525</v>
      </c>
      <c r="W13" s="71">
        <v>185409</v>
      </c>
      <c r="X13" s="71">
        <v>194101</v>
      </c>
      <c r="Y13" s="71">
        <v>207781</v>
      </c>
      <c r="Z13" s="71">
        <v>219485</v>
      </c>
      <c r="AA13" s="71">
        <v>239936</v>
      </c>
      <c r="AB13" s="71">
        <v>250666</v>
      </c>
      <c r="AC13" s="71">
        <v>270628</v>
      </c>
      <c r="AD13" s="71">
        <v>271796</v>
      </c>
      <c r="AE13" s="80">
        <v>286597</v>
      </c>
      <c r="AF13" s="80">
        <v>307147</v>
      </c>
      <c r="AG13" s="80">
        <v>342089</v>
      </c>
    </row>
    <row r="14" spans="1:33" ht="15" customHeight="1" x14ac:dyDescent="0.2">
      <c r="A14" s="9" t="s">
        <v>10</v>
      </c>
      <c r="B14" s="12">
        <f>('1'!B14/'3'!T14)*100</f>
        <v>2.8411255739820115E-2</v>
      </c>
      <c r="C14" s="12">
        <f>('1'!C14/'3'!U14)*100</f>
        <v>8.2232407217180059E-2</v>
      </c>
      <c r="D14" s="12">
        <f>('1'!D14/'3'!V14)*100</f>
        <v>0.15085239542127693</v>
      </c>
      <c r="E14" s="12">
        <f>('1'!E14/'3'!W14)*100</f>
        <v>0.18202791526924089</v>
      </c>
      <c r="F14" s="12">
        <f>('1'!F14/'3'!X14)*100</f>
        <v>0.10765835585032341</v>
      </c>
      <c r="G14" s="12">
        <f>('1'!G14/'3'!Y14)*100</f>
        <v>0.11580270335932152</v>
      </c>
      <c r="H14" s="12">
        <f>('1'!H14/'3'!Z14)*100</f>
        <v>1.5093801495753581E-2</v>
      </c>
      <c r="I14" s="13">
        <f>('1'!I14/'3'!AA14)*100</f>
        <v>4.1442529099344268E-2</v>
      </c>
      <c r="J14" s="13">
        <f>('1'!J14/'3'!AB14)*100</f>
        <v>0.10324795499130177</v>
      </c>
      <c r="K14" s="13">
        <f>('1'!K14/'3'!AC14)*100</f>
        <v>0.11333903586991019</v>
      </c>
      <c r="L14" s="13">
        <f>('1'!L14/'3'!AD14)*100</f>
        <v>8.0027639463389616E-2</v>
      </c>
      <c r="M14" s="13">
        <f>('1'!M14/'3'!AE14)*100</f>
        <v>8.3787345924585463E-2</v>
      </c>
      <c r="N14" s="13">
        <f>('1'!N14/'3'!AF14)*100</f>
        <v>7.2666440035068239E-2</v>
      </c>
      <c r="O14" s="13">
        <f>('1'!O14/'3'!AG14)*100</f>
        <v>5.7599650560556548E-2</v>
      </c>
      <c r="S14" s="9" t="s">
        <v>10</v>
      </c>
      <c r="T14" s="71">
        <v>158106</v>
      </c>
      <c r="U14" s="71">
        <v>165494</v>
      </c>
      <c r="V14" s="71">
        <v>156987</v>
      </c>
      <c r="W14" s="71">
        <v>160414</v>
      </c>
      <c r="X14" s="71">
        <v>170982</v>
      </c>
      <c r="Y14" s="71">
        <v>181108</v>
      </c>
      <c r="Z14" s="71">
        <v>189336</v>
      </c>
      <c r="AA14" s="71">
        <v>205417</v>
      </c>
      <c r="AB14" s="71">
        <v>216136</v>
      </c>
      <c r="AC14" s="71">
        <v>228909</v>
      </c>
      <c r="AD14" s="71">
        <v>235398</v>
      </c>
      <c r="AE14" s="80">
        <v>244510</v>
      </c>
      <c r="AF14" s="80">
        <v>279455</v>
      </c>
      <c r="AG14" s="80">
        <v>303239</v>
      </c>
    </row>
    <row r="15" spans="1:33" ht="15" customHeight="1" x14ac:dyDescent="0.2">
      <c r="A15" s="9" t="s">
        <v>11</v>
      </c>
      <c r="B15" s="12">
        <f>('1'!B15/'3'!T15)*100</f>
        <v>1.1708765490517055E-2</v>
      </c>
      <c r="C15" s="12">
        <f>('1'!C15/'3'!U15)*100</f>
        <v>1.103167490443978E-2</v>
      </c>
      <c r="D15" s="12">
        <f>('1'!D15/'3'!V15)*100</f>
        <v>1.6967444325339951E-2</v>
      </c>
      <c r="E15" s="12">
        <f>('1'!E15/'3'!W15)*100</f>
        <v>1.4647445829658412E-2</v>
      </c>
      <c r="F15" s="12">
        <f>('1'!F15/'3'!X15)*100</f>
        <v>4.256948442370255E-2</v>
      </c>
      <c r="G15" s="12">
        <f>('1'!G15/'3'!Y15)*100</f>
        <v>3.9379690008847522E-2</v>
      </c>
      <c r="H15" s="12">
        <f>('1'!H15/'3'!Z15)*100</f>
        <v>9.5614909337174772E-3</v>
      </c>
      <c r="I15" s="13">
        <f>('1'!I15/'3'!AA15)*100</f>
        <v>3.6155928783021957E-2</v>
      </c>
      <c r="J15" s="13">
        <f>('1'!J15/'3'!AB15)*100</f>
        <v>1.7821192198437034E-2</v>
      </c>
      <c r="K15" s="13">
        <f>('1'!K15/'3'!AC15)*100</f>
        <v>5.1400712099992536E-2</v>
      </c>
      <c r="L15" s="13">
        <f>('1'!L15/'3'!AD15)*100</f>
        <v>2.6257031772668398E-2</v>
      </c>
      <c r="M15" s="13">
        <f>('1'!M15/'3'!AE15)*100</f>
        <v>1.5309216362740265E-2</v>
      </c>
      <c r="N15" s="13">
        <f>('1'!N15/'3'!AF15)*100</f>
        <v>1.8809040413152889E-2</v>
      </c>
      <c r="O15" s="13">
        <f>('1'!O15/'3'!AG15)*100</f>
        <v>1.2925330662089823E-2</v>
      </c>
      <c r="S15" s="9" t="s">
        <v>11</v>
      </c>
      <c r="T15" s="71">
        <v>156386</v>
      </c>
      <c r="U15" s="71">
        <v>162463</v>
      </c>
      <c r="V15" s="71">
        <v>166054</v>
      </c>
      <c r="W15" s="71">
        <v>167804</v>
      </c>
      <c r="X15" s="71">
        <v>176133</v>
      </c>
      <c r="Y15" s="71">
        <v>183102</v>
      </c>
      <c r="Z15" s="71">
        <v>190589</v>
      </c>
      <c r="AA15" s="71">
        <v>204424</v>
      </c>
      <c r="AB15" s="71">
        <v>210203</v>
      </c>
      <c r="AC15" s="71">
        <v>227777</v>
      </c>
      <c r="AD15" s="71">
        <v>235043</v>
      </c>
      <c r="AE15" s="80">
        <v>253625</v>
      </c>
      <c r="AF15" s="80">
        <v>278116</v>
      </c>
      <c r="AG15" s="80">
        <v>313462</v>
      </c>
    </row>
    <row r="16" spans="1:33" ht="15" customHeight="1" x14ac:dyDescent="0.2">
      <c r="A16" s="9" t="s">
        <v>12</v>
      </c>
      <c r="B16" s="12">
        <f>('1'!B16/'3'!T16)*100</f>
        <v>9.0620438340809836E-2</v>
      </c>
      <c r="C16" s="12">
        <f>('1'!C16/'3'!U16)*100</f>
        <v>0.46576290911795037</v>
      </c>
      <c r="D16" s="12">
        <f>('1'!D16/'3'!V16)*100</f>
        <v>0.96651062884162919</v>
      </c>
      <c r="E16" s="12">
        <f>('1'!E16/'3'!W16)*100</f>
        <v>1.0195174322813159</v>
      </c>
      <c r="F16" s="12">
        <f>('1'!F16/'3'!X16)*100</f>
        <v>0.80428648283828608</v>
      </c>
      <c r="G16" s="12">
        <f>('1'!G16/'3'!Y16)*100</f>
        <v>0.77971617624446643</v>
      </c>
      <c r="H16" s="12">
        <f>('1'!H16/'3'!Z16)*100</f>
        <v>0.11450429919387642</v>
      </c>
      <c r="I16" s="13">
        <f>('1'!I16/'3'!AA16)*100</f>
        <v>0.13564127515097885</v>
      </c>
      <c r="J16" s="13">
        <f>('1'!J16/'3'!AB16)*100</f>
        <v>0.17597273312369732</v>
      </c>
      <c r="K16" s="13">
        <f>('1'!K16/'3'!AC16)*100</f>
        <v>0.27206402574164196</v>
      </c>
      <c r="L16" s="13">
        <f>('1'!L16/'3'!AD16)*100</f>
        <v>0.23063559762829719</v>
      </c>
      <c r="M16" s="13">
        <f>('1'!M16/'3'!AE16)*100</f>
        <v>0.23553146143369852</v>
      </c>
      <c r="N16" s="13">
        <f>('1'!N16/'3'!AF16)*100</f>
        <v>0.22769204726109529</v>
      </c>
      <c r="O16" s="13">
        <f>('1'!O16/'3'!AG16)*100</f>
        <v>0.14824929339944087</v>
      </c>
      <c r="S16" s="9" t="s">
        <v>12</v>
      </c>
      <c r="T16" s="71">
        <v>417529</v>
      </c>
      <c r="U16" s="71">
        <v>430316</v>
      </c>
      <c r="V16" s="71">
        <v>436501</v>
      </c>
      <c r="W16" s="71">
        <v>453383</v>
      </c>
      <c r="X16" s="71">
        <v>462279</v>
      </c>
      <c r="Y16" s="71">
        <v>494268</v>
      </c>
      <c r="Z16" s="71">
        <v>506374</v>
      </c>
      <c r="AA16" s="71">
        <v>539131</v>
      </c>
      <c r="AB16" s="71">
        <v>582222</v>
      </c>
      <c r="AC16" s="71">
        <v>627206</v>
      </c>
      <c r="AD16" s="71">
        <v>639438</v>
      </c>
      <c r="AE16" s="80">
        <v>700947</v>
      </c>
      <c r="AF16" s="80">
        <v>770044</v>
      </c>
      <c r="AG16" s="80">
        <v>830223</v>
      </c>
    </row>
    <row r="17" spans="1:33" ht="15" customHeight="1" x14ac:dyDescent="0.2">
      <c r="A17" s="9" t="s">
        <v>13</v>
      </c>
      <c r="B17" s="12">
        <f>('1'!B17/'3'!T17)*100</f>
        <v>4.3862521648385819E-2</v>
      </c>
      <c r="C17" s="12">
        <f>('1'!C17/'3'!U17)*100</f>
        <v>0.11789458990781852</v>
      </c>
      <c r="D17" s="12">
        <f>('1'!D17/'3'!V17)*100</f>
        <v>0.65718067874533992</v>
      </c>
      <c r="E17" s="12">
        <f>('1'!E17/'3'!W17)*100</f>
        <v>0.43571068320936923</v>
      </c>
      <c r="F17" s="12">
        <f>('1'!F17/'3'!X17)*100</f>
        <v>0.32865349715778697</v>
      </c>
      <c r="G17" s="12">
        <f>('1'!G17/'3'!Y17)*100</f>
        <v>0.14769068567889443</v>
      </c>
      <c r="H17" s="12">
        <f>('1'!H17/'3'!Z17)*100</f>
        <v>1.485493121247459E-2</v>
      </c>
      <c r="I17" s="13">
        <f>('1'!I17/'3'!AA17)*100</f>
        <v>2.1768533395981827E-2</v>
      </c>
      <c r="J17" s="13">
        <f>('1'!J17/'3'!AB17)*100</f>
        <v>0.14399601037303017</v>
      </c>
      <c r="K17" s="13">
        <f>('1'!K17/'3'!AC17)*100</f>
        <v>0.17170480648749886</v>
      </c>
      <c r="L17" s="13">
        <f>('1'!L17/'3'!AD17)*100</f>
        <v>0.15947625017196268</v>
      </c>
      <c r="M17" s="13">
        <f>('1'!M17/'3'!AE17)*100</f>
        <v>0.14215430029826875</v>
      </c>
      <c r="N17" s="13">
        <f>('1'!N17/'3'!AF17)*100</f>
        <v>0.199366086326598</v>
      </c>
      <c r="O17" s="13">
        <f>('1'!O17/'3'!AG17)*100</f>
        <v>0.2088137830076284</v>
      </c>
      <c r="S17" s="9" t="s">
        <v>13</v>
      </c>
      <c r="T17" s="71">
        <v>180152</v>
      </c>
      <c r="U17" s="71">
        <v>186263</v>
      </c>
      <c r="V17" s="71">
        <v>187493</v>
      </c>
      <c r="W17" s="71">
        <v>188361</v>
      </c>
      <c r="X17" s="71">
        <v>198261</v>
      </c>
      <c r="Y17" s="71">
        <v>211513</v>
      </c>
      <c r="Z17" s="71">
        <v>220796</v>
      </c>
      <c r="AA17" s="71">
        <v>238367</v>
      </c>
      <c r="AB17" s="71">
        <v>250650</v>
      </c>
      <c r="AC17" s="71">
        <v>268608</v>
      </c>
      <c r="AD17" s="71">
        <v>271375</v>
      </c>
      <c r="AE17" s="80">
        <v>292689</v>
      </c>
      <c r="AF17" s="80">
        <v>322491</v>
      </c>
      <c r="AG17" s="80">
        <v>347640</v>
      </c>
    </row>
    <row r="18" spans="1:33" ht="15" customHeight="1" x14ac:dyDescent="0.2">
      <c r="A18" s="9" t="s">
        <v>14</v>
      </c>
      <c r="B18" s="12">
        <f>('1'!B18/'3'!T18)*100</f>
        <v>3.5609809296589315E-2</v>
      </c>
      <c r="C18" s="12">
        <f>('1'!C18/'3'!U18)*100</f>
        <v>0.10338563739183758</v>
      </c>
      <c r="D18" s="12">
        <f>('1'!D18/'3'!V18)*100</f>
        <v>0.12719064738761907</v>
      </c>
      <c r="E18" s="12">
        <f>('1'!E18/'3'!W18)*100</f>
        <v>8.9774037471690368E-2</v>
      </c>
      <c r="F18" s="12">
        <f>('1'!F18/'3'!X18)*100</f>
        <v>0.21930534595247297</v>
      </c>
      <c r="G18" s="12">
        <f>('1'!G18/'3'!Y18)*100</f>
        <v>9.1287351177563925E-2</v>
      </c>
      <c r="H18" s="12">
        <f>('1'!H18/'3'!Z18)*100</f>
        <v>5.0167636653611122E-3</v>
      </c>
      <c r="I18" s="13">
        <f>('1'!I18/'3'!AA18)*100</f>
        <v>1.773508704612985E-2</v>
      </c>
      <c r="J18" s="13">
        <f>('1'!J18/'3'!AB18)*100</f>
        <v>3.6958379250315428E-2</v>
      </c>
      <c r="K18" s="13">
        <f>('1'!K18/'3'!AC18)*100</f>
        <v>5.7376348301682804E-2</v>
      </c>
      <c r="L18" s="13">
        <f>('1'!L18/'3'!AD18)*100</f>
        <v>8.0587504195003351E-2</v>
      </c>
      <c r="M18" s="13">
        <f>('1'!M18/'3'!AE18)*100</f>
        <v>7.7526052507178991E-2</v>
      </c>
      <c r="N18" s="13">
        <f>('1'!N18/'3'!AF18)*100</f>
        <v>8.8757897458270729E-2</v>
      </c>
      <c r="O18" s="13">
        <f>('1'!O18/'3'!AG18)*100</f>
        <v>8.4633150880822461E-2</v>
      </c>
      <c r="S18" s="9" t="s">
        <v>14</v>
      </c>
      <c r="T18" s="71">
        <v>185681</v>
      </c>
      <c r="U18" s="71">
        <v>190801</v>
      </c>
      <c r="V18" s="71">
        <v>190535</v>
      </c>
      <c r="W18" s="71">
        <v>194280</v>
      </c>
      <c r="X18" s="71">
        <v>209523</v>
      </c>
      <c r="Y18" s="71">
        <v>218969</v>
      </c>
      <c r="Z18" s="71">
        <v>226979</v>
      </c>
      <c r="AA18" s="71">
        <v>242409</v>
      </c>
      <c r="AB18" s="71">
        <v>250452</v>
      </c>
      <c r="AC18" s="71">
        <v>270933</v>
      </c>
      <c r="AD18" s="71">
        <v>266897</v>
      </c>
      <c r="AE18" s="80">
        <v>283466</v>
      </c>
      <c r="AF18" s="80">
        <v>309435</v>
      </c>
      <c r="AG18" s="80">
        <v>339162</v>
      </c>
    </row>
    <row r="19" spans="1:33" ht="15" customHeight="1" x14ac:dyDescent="0.2">
      <c r="A19" s="9" t="s">
        <v>15</v>
      </c>
      <c r="B19" s="12">
        <f>('1'!B19/'3'!T19)*100</f>
        <v>3.0938040214721137E-2</v>
      </c>
      <c r="C19" s="12">
        <f>('1'!C19/'3'!U19)*100</f>
        <v>0.27240038620372248</v>
      </c>
      <c r="D19" s="12">
        <f>('1'!D19/'3'!V19)*100</f>
        <v>0.28511201154584359</v>
      </c>
      <c r="E19" s="12">
        <f>('1'!E19/'3'!W19)*100</f>
        <v>0.34012178940433208</v>
      </c>
      <c r="F19" s="12">
        <f>('1'!F19/'3'!X19)*100</f>
        <v>0.2271697006142965</v>
      </c>
      <c r="G19" s="12">
        <f>('1'!G19/'3'!Y19)*100</f>
        <v>0.18261538003294769</v>
      </c>
      <c r="H19" s="12">
        <f>('1'!H19/'3'!Z19)*100</f>
        <v>1.2226100510211965E-2</v>
      </c>
      <c r="I19" s="13">
        <f>('1'!I19/'3'!AA19)*100</f>
        <v>2.8975885748189715E-2</v>
      </c>
      <c r="J19" s="13">
        <f>('1'!J19/'3'!AB19)*100</f>
        <v>9.4271353516385173E-2</v>
      </c>
      <c r="K19" s="13">
        <f>('1'!K19/'3'!AC19)*100</f>
        <v>0.12881151912582958</v>
      </c>
      <c r="L19" s="13">
        <f>('1'!L19/'3'!AD19)*100</f>
        <v>0.12219784448662882</v>
      </c>
      <c r="M19" s="13">
        <f>('1'!M19/'3'!AE19)*100</f>
        <v>0.13597031469110352</v>
      </c>
      <c r="N19" s="13">
        <f>('1'!N19/'3'!AF19)*100</f>
        <v>0.12600145225465761</v>
      </c>
      <c r="O19" s="13">
        <f>('1'!O19/'3'!AG19)*100</f>
        <v>6.607298792623291E-2</v>
      </c>
      <c r="S19" s="9" t="s">
        <v>15</v>
      </c>
      <c r="T19" s="71">
        <v>384685</v>
      </c>
      <c r="U19" s="71">
        <v>399789</v>
      </c>
      <c r="V19" s="71">
        <v>403262</v>
      </c>
      <c r="W19" s="71">
        <v>391594</v>
      </c>
      <c r="X19" s="71">
        <v>417388</v>
      </c>
      <c r="Y19" s="71">
        <v>436449</v>
      </c>
      <c r="Z19" s="71">
        <v>452949</v>
      </c>
      <c r="AA19" s="71">
        <v>475684</v>
      </c>
      <c r="AB19" s="71">
        <v>504553</v>
      </c>
      <c r="AC19" s="71">
        <v>517077</v>
      </c>
      <c r="AD19" s="71">
        <v>499685</v>
      </c>
      <c r="AE19" s="80">
        <v>549061</v>
      </c>
      <c r="AF19" s="80">
        <v>608674</v>
      </c>
      <c r="AG19" s="80">
        <v>655119</v>
      </c>
    </row>
    <row r="20" spans="1:33" ht="7.5" customHeight="1" x14ac:dyDescent="0.2"/>
    <row r="21" spans="1:33" ht="48.75" customHeight="1" x14ac:dyDescent="0.2">
      <c r="A21" s="92" t="s">
        <v>94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61"/>
      <c r="Q21" s="61"/>
      <c r="R21" s="61"/>
      <c r="S21" s="61"/>
      <c r="T21" s="61"/>
    </row>
  </sheetData>
  <mergeCells count="1">
    <mergeCell ref="A21:O21"/>
  </mergeCells>
  <hyperlinks>
    <hyperlink ref="Q1" location="obsah!A1" display="OBSAH"/>
    <hyperlink ref="Y3" r:id="rId1"/>
    <hyperlink ref="Y1" r:id="rId2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7.85546875" style="30" customWidth="1"/>
    <col min="16" max="18" width="9.140625" style="30"/>
    <col min="19" max="19" width="14" style="30" customWidth="1"/>
    <col min="20" max="32" width="7" style="30" customWidth="1"/>
    <col min="33" max="16384" width="9.140625" style="30"/>
  </cols>
  <sheetData>
    <row r="1" spans="1:33" ht="15" customHeight="1" x14ac:dyDescent="0.25">
      <c r="A1" s="23" t="s">
        <v>61</v>
      </c>
      <c r="B1" s="44"/>
      <c r="C1" s="44"/>
      <c r="D1" s="44"/>
      <c r="E1" s="44"/>
      <c r="F1" s="44"/>
      <c r="G1" s="44"/>
      <c r="H1" s="44"/>
      <c r="I1" s="31"/>
      <c r="J1" s="31"/>
      <c r="K1" s="31"/>
      <c r="L1" s="31"/>
      <c r="M1" s="31"/>
      <c r="N1" s="31"/>
      <c r="O1" s="31"/>
      <c r="Q1" s="39" t="s">
        <v>29</v>
      </c>
      <c r="S1" s="23" t="s">
        <v>82</v>
      </c>
    </row>
    <row r="2" spans="1:33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S2" s="81"/>
    </row>
    <row r="3" spans="1:33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O3" s="113" t="s">
        <v>20</v>
      </c>
      <c r="S3" s="1" t="s">
        <v>0</v>
      </c>
      <c r="T3" s="2"/>
      <c r="U3" s="2"/>
      <c r="V3" s="2"/>
      <c r="W3" s="2"/>
      <c r="X3" s="2"/>
      <c r="Y3" s="2"/>
      <c r="Z3" s="2"/>
      <c r="AA3" s="1"/>
      <c r="AB3" s="82"/>
      <c r="AC3" s="1"/>
      <c r="AD3" s="1"/>
      <c r="AE3" s="1"/>
      <c r="AG3" s="113" t="s">
        <v>23</v>
      </c>
    </row>
    <row r="4" spans="1:33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  <c r="O4" s="27">
        <v>2023</v>
      </c>
      <c r="S4" s="72" t="s">
        <v>21</v>
      </c>
      <c r="T4" s="73">
        <v>2010</v>
      </c>
      <c r="U4" s="73">
        <v>2011</v>
      </c>
      <c r="V4" s="73">
        <v>2012</v>
      </c>
      <c r="W4" s="73">
        <v>2013</v>
      </c>
      <c r="X4" s="73">
        <v>2014</v>
      </c>
      <c r="Y4" s="73">
        <v>2015</v>
      </c>
      <c r="Z4" s="73">
        <v>2016</v>
      </c>
      <c r="AA4" s="78">
        <v>2017</v>
      </c>
      <c r="AB4" s="78">
        <v>2018</v>
      </c>
      <c r="AC4" s="78">
        <v>2019</v>
      </c>
      <c r="AD4" s="78">
        <v>2020</v>
      </c>
      <c r="AE4" s="78">
        <v>2021</v>
      </c>
      <c r="AF4" s="78">
        <v>2022</v>
      </c>
      <c r="AG4" s="78">
        <v>2023</v>
      </c>
    </row>
    <row r="5" spans="1:33" ht="18.75" customHeight="1" x14ac:dyDescent="0.2">
      <c r="A5" s="3" t="s">
        <v>1</v>
      </c>
      <c r="B5" s="51">
        <f>'1'!B5/'4'!T5*100</f>
        <v>3.7732191910518664</v>
      </c>
      <c r="C5" s="51">
        <f>'1'!C5/'4'!U5*100</f>
        <v>9.4704683087675541</v>
      </c>
      <c r="D5" s="51">
        <f>'1'!D5/'4'!V5*100</f>
        <v>15.896253618153168</v>
      </c>
      <c r="E5" s="51">
        <f>'1'!E5/'4'!W5*100</f>
        <v>15.93675961429131</v>
      </c>
      <c r="F5" s="51">
        <f>'1'!F5/'4'!X5*100</f>
        <v>15.430562783035558</v>
      </c>
      <c r="G5" s="51">
        <f>'1'!G5/'4'!Y5*100</f>
        <v>15.253112691199561</v>
      </c>
      <c r="H5" s="51">
        <f>'1'!H5/'4'!Z5*100</f>
        <v>2.8922801951024186</v>
      </c>
      <c r="I5" s="51">
        <f>'1'!I5/'4'!AA5*100</f>
        <v>4.4194162976573743</v>
      </c>
      <c r="J5" s="51">
        <f>'1'!J5/'4'!AB5*100</f>
        <v>6.1398694565030176</v>
      </c>
      <c r="K5" s="51">
        <f>'1'!K5/'4'!AC5*100</f>
        <v>6.8957533260457646</v>
      </c>
      <c r="L5" s="51">
        <f>'1'!L5/'4'!AD5*100</f>
        <v>6.0238347790944013</v>
      </c>
      <c r="M5" s="51">
        <f>'1'!M5/'4'!AE5*100</f>
        <v>6.4039616998113083</v>
      </c>
      <c r="N5" s="19">
        <f>'1'!N5/'4'!AF5*100</f>
        <v>6.6229515077387155</v>
      </c>
      <c r="O5" s="19">
        <f>'1'!O5/'4'!AG5*100</f>
        <v>5.3954926708541899</v>
      </c>
      <c r="S5" s="3" t="s">
        <v>1</v>
      </c>
      <c r="T5" s="4">
        <v>52973.567630000005</v>
      </c>
      <c r="U5" s="4">
        <v>62753.402960000007</v>
      </c>
      <c r="V5" s="4">
        <v>72360.307379999984</v>
      </c>
      <c r="W5" s="4">
        <v>77853.386009999987</v>
      </c>
      <c r="X5" s="4">
        <v>85104.466860000044</v>
      </c>
      <c r="Y5" s="4">
        <v>88663.389590000006</v>
      </c>
      <c r="Z5" s="4">
        <v>80109.15726812862</v>
      </c>
      <c r="AA5" s="5">
        <v>90386.024781976856</v>
      </c>
      <c r="AB5" s="5">
        <v>102753.72947535166</v>
      </c>
      <c r="AC5" s="5">
        <v>111622.04681941254</v>
      </c>
      <c r="AD5" s="5">
        <v>113382.5054787798</v>
      </c>
      <c r="AE5" s="5">
        <v>121930.36635920212</v>
      </c>
      <c r="AF5" s="5">
        <v>133305.04986304272</v>
      </c>
      <c r="AG5" s="5">
        <v>139699.99609271606</v>
      </c>
    </row>
    <row r="6" spans="1:33" ht="15" customHeight="1" x14ac:dyDescent="0.2">
      <c r="A6" s="6" t="s">
        <v>2</v>
      </c>
      <c r="B6" s="52">
        <f>'1'!B6/'4'!T6*100</f>
        <v>3.7733070193835871</v>
      </c>
      <c r="C6" s="52">
        <f>'1'!C6/'4'!U6*100</f>
        <v>5.7473528485379619</v>
      </c>
      <c r="D6" s="52">
        <f>'1'!D6/'4'!V6*100</f>
        <v>8.230002970087078</v>
      </c>
      <c r="E6" s="52">
        <f>'1'!E6/'4'!W6*100</f>
        <v>11.136951909038718</v>
      </c>
      <c r="F6" s="52">
        <f>'1'!F6/'4'!X6*100</f>
        <v>14.469227791751244</v>
      </c>
      <c r="G6" s="52">
        <f>'1'!G6/'4'!Y6*100</f>
        <v>17.427636397193918</v>
      </c>
      <c r="H6" s="52">
        <f>'1'!H6/'4'!Z6*100</f>
        <v>1.96169358080996</v>
      </c>
      <c r="I6" s="52">
        <f>'1'!I6/'4'!AA6*100</f>
        <v>2.7203534433275554</v>
      </c>
      <c r="J6" s="52">
        <f>'1'!J6/'4'!AB6*100</f>
        <v>5.3960994239941451</v>
      </c>
      <c r="K6" s="52">
        <f>'1'!K6/'4'!AC6*100</f>
        <v>5.4888225571881666</v>
      </c>
      <c r="L6" s="52">
        <f>'1'!L6/'4'!AD6*100</f>
        <v>4.9810237833013673</v>
      </c>
      <c r="M6" s="52">
        <f>'1'!M6/'4'!AE6*100</f>
        <v>5.236606613409843</v>
      </c>
      <c r="N6" s="53">
        <f>'1'!N6/'4'!AF6*100</f>
        <v>5.310494060920921</v>
      </c>
      <c r="O6" s="53">
        <f>'1'!O6/'4'!AG6*100</f>
        <v>4.7803511333145083</v>
      </c>
      <c r="S6" s="6" t="s">
        <v>2</v>
      </c>
      <c r="T6" s="7">
        <v>20882.439620000016</v>
      </c>
      <c r="U6" s="7">
        <v>22941.418680000006</v>
      </c>
      <c r="V6" s="7">
        <v>24689.208829999985</v>
      </c>
      <c r="W6" s="7">
        <v>26164.745019999973</v>
      </c>
      <c r="X6" s="7">
        <v>29442.791290000026</v>
      </c>
      <c r="Y6" s="7">
        <v>32999.488449999997</v>
      </c>
      <c r="Z6" s="7">
        <v>27631.889368582877</v>
      </c>
      <c r="AA6" s="8">
        <v>32033.874996006747</v>
      </c>
      <c r="AB6" s="8">
        <v>36867.918905966966</v>
      </c>
      <c r="AC6" s="8">
        <v>40114.729691763401</v>
      </c>
      <c r="AD6" s="8">
        <v>43457.69251808917</v>
      </c>
      <c r="AE6" s="8">
        <v>47396.01642708572</v>
      </c>
      <c r="AF6" s="8">
        <v>51737.868119195089</v>
      </c>
      <c r="AG6" s="8">
        <v>55163.204037101452</v>
      </c>
    </row>
    <row r="7" spans="1:33" ht="15" customHeight="1" x14ac:dyDescent="0.2">
      <c r="A7" s="9" t="s">
        <v>3</v>
      </c>
      <c r="B7" s="52">
        <f>'1'!B7/'4'!T7*100</f>
        <v>3.1532180954139566</v>
      </c>
      <c r="C7" s="52">
        <f>'1'!C7/'4'!U7*100</f>
        <v>1.9129452652105305</v>
      </c>
      <c r="D7" s="52">
        <f>'1'!D7/'4'!V7*100</f>
        <v>2.8752196337962808</v>
      </c>
      <c r="E7" s="52">
        <f>'1'!E7/'4'!W7*100</f>
        <v>3.8105050675034566</v>
      </c>
      <c r="F7" s="52">
        <f>'1'!F7/'4'!X7*100</f>
        <v>6.64231070585799</v>
      </c>
      <c r="G7" s="52">
        <f>'1'!G7/'4'!Y7*100</f>
        <v>9.2603786702568005</v>
      </c>
      <c r="H7" s="52">
        <f>'1'!H7/'4'!Z7*100</f>
        <v>7.7061111710905905</v>
      </c>
      <c r="I7" s="52">
        <f>'1'!I7/'4'!AA7*100</f>
        <v>11.380192420997131</v>
      </c>
      <c r="J7" s="52">
        <f>'1'!J7/'4'!AB7*100</f>
        <v>6.6367438499029801</v>
      </c>
      <c r="K7" s="52">
        <f>'1'!K7/'4'!AC7*100</f>
        <v>6.343063628447096</v>
      </c>
      <c r="L7" s="52">
        <f>'1'!L7/'4'!AD7*100</f>
        <v>5.3595662428323205</v>
      </c>
      <c r="M7" s="52">
        <f>'1'!M7/'4'!AE7*100</f>
        <v>7.1701317743969968</v>
      </c>
      <c r="N7" s="53">
        <f>'1'!N7/'4'!AF7*100</f>
        <v>7.4445255654095339</v>
      </c>
      <c r="O7" s="53">
        <f>'1'!O7/'4'!AG7*100</f>
        <v>5.9513865367646721</v>
      </c>
      <c r="S7" s="9" t="s">
        <v>3</v>
      </c>
      <c r="T7" s="7">
        <v>6017.264720000001</v>
      </c>
      <c r="U7" s="7">
        <v>6350.1168699999962</v>
      </c>
      <c r="V7" s="7">
        <v>6677.4957899999999</v>
      </c>
      <c r="W7" s="7">
        <v>9718.3219399999962</v>
      </c>
      <c r="X7" s="7">
        <v>9878.8411000000087</v>
      </c>
      <c r="Y7" s="7">
        <v>9990.5052800000049</v>
      </c>
      <c r="Z7" s="7">
        <v>11175.31734371409</v>
      </c>
      <c r="AA7" s="8">
        <v>14357.036942626191</v>
      </c>
      <c r="AB7" s="8">
        <v>16343.117526798385</v>
      </c>
      <c r="AC7" s="8">
        <v>16760.512489199631</v>
      </c>
      <c r="AD7" s="8">
        <v>14719.518435554515</v>
      </c>
      <c r="AE7" s="8">
        <v>15699.764542720859</v>
      </c>
      <c r="AF7" s="8">
        <v>17652.24825591734</v>
      </c>
      <c r="AG7" s="8">
        <v>18471.837419754913</v>
      </c>
    </row>
    <row r="8" spans="1:33" ht="15" customHeight="1" x14ac:dyDescent="0.2">
      <c r="A8" s="9" t="s">
        <v>4</v>
      </c>
      <c r="B8" s="52">
        <f>'1'!B8/'4'!T8*100</f>
        <v>5.3924727431826875</v>
      </c>
      <c r="C8" s="52">
        <f>'1'!C8/'4'!U8*100</f>
        <v>9.0583557839226359</v>
      </c>
      <c r="D8" s="52">
        <f>'1'!D8/'4'!V8*100</f>
        <v>12.414000517770006</v>
      </c>
      <c r="E8" s="52">
        <f>'1'!E8/'4'!W8*100</f>
        <v>8.0525449011397665</v>
      </c>
      <c r="F8" s="52">
        <f>'1'!F8/'4'!X8*100</f>
        <v>4.7519187114037722</v>
      </c>
      <c r="G8" s="52">
        <f>'1'!G8/'4'!Y8*100</f>
        <v>5.5685861878370053</v>
      </c>
      <c r="H8" s="52">
        <f>'1'!H8/'4'!Z8*100</f>
        <v>2.3016539197622423</v>
      </c>
      <c r="I8" s="52">
        <f>'1'!I8/'4'!AA8*100</f>
        <v>3.7282756480157242</v>
      </c>
      <c r="J8" s="52">
        <f>'1'!J8/'4'!AB8*100</f>
        <v>6.0257374666771941</v>
      </c>
      <c r="K8" s="52">
        <f>'1'!K8/'4'!AC8*100</f>
        <v>4.3367023825807323</v>
      </c>
      <c r="L8" s="52">
        <f>'1'!L8/'4'!AD8*100</f>
        <v>3.9956031822452465</v>
      </c>
      <c r="M8" s="52">
        <f>'1'!M8/'4'!AE8*100</f>
        <v>5.012615053886214</v>
      </c>
      <c r="N8" s="53">
        <f>'1'!N8/'4'!AF8*100</f>
        <v>3.5520992542376324</v>
      </c>
      <c r="O8" s="53">
        <f>'1'!O8/'4'!AG8*100</f>
        <v>2.4623262946140869</v>
      </c>
      <c r="S8" s="9" t="s">
        <v>4</v>
      </c>
      <c r="T8" s="7">
        <v>2113.57582</v>
      </c>
      <c r="U8" s="7">
        <v>2192.8340500000004</v>
      </c>
      <c r="V8" s="7">
        <v>2536.9178900000006</v>
      </c>
      <c r="W8" s="7">
        <v>2534.1823300000005</v>
      </c>
      <c r="X8" s="7">
        <v>2488.4474500000001</v>
      </c>
      <c r="Y8" s="7">
        <v>2664.7338299999997</v>
      </c>
      <c r="Z8" s="7">
        <v>2846.194898830835</v>
      </c>
      <c r="AA8" s="8">
        <v>2927.4659468403038</v>
      </c>
      <c r="AB8" s="8">
        <v>3441.6020071926746</v>
      </c>
      <c r="AC8" s="8">
        <v>3767.7706604058894</v>
      </c>
      <c r="AD8" s="8">
        <v>3373.5685642896851</v>
      </c>
      <c r="AE8" s="8">
        <v>3683.6344961539962</v>
      </c>
      <c r="AF8" s="8">
        <v>4121.5627582856341</v>
      </c>
      <c r="AG8" s="8">
        <v>4175.4417448607719</v>
      </c>
    </row>
    <row r="9" spans="1:33" ht="15" customHeight="1" x14ac:dyDescent="0.2">
      <c r="A9" s="9" t="s">
        <v>5</v>
      </c>
      <c r="B9" s="52">
        <f>'1'!B9/'4'!T9*100</f>
        <v>3.3308143186767731</v>
      </c>
      <c r="C9" s="52">
        <f>'1'!C9/'4'!U9*100</f>
        <v>7.2653802796462621</v>
      </c>
      <c r="D9" s="52">
        <f>'1'!D9/'4'!V9*100</f>
        <v>13.920431478762673</v>
      </c>
      <c r="E9" s="52">
        <f>'1'!E9/'4'!W9*100</f>
        <v>23.675067568584033</v>
      </c>
      <c r="F9" s="52">
        <f>'1'!F9/'4'!X9*100</f>
        <v>22.902660274166234</v>
      </c>
      <c r="G9" s="52">
        <f>'1'!G9/'4'!Y9*100</f>
        <v>17.726303021251908</v>
      </c>
      <c r="H9" s="52">
        <f>'1'!H9/'4'!Z9*100</f>
        <v>0.67561175017039921</v>
      </c>
      <c r="I9" s="52">
        <f>'1'!I9/'4'!AA9*100</f>
        <v>1.0714995019323412</v>
      </c>
      <c r="J9" s="52">
        <f>'1'!J9/'4'!AB9*100</f>
        <v>6.4449465994345481</v>
      </c>
      <c r="K9" s="52">
        <f>'1'!K9/'4'!AC9*100</f>
        <v>6.9804127725288687</v>
      </c>
      <c r="L9" s="52">
        <f>'1'!L9/'4'!AD9*100</f>
        <v>5.4695904090886511</v>
      </c>
      <c r="M9" s="52">
        <f>'1'!M9/'4'!AE9*100</f>
        <v>4.8504004623151431</v>
      </c>
      <c r="N9" s="53">
        <f>'1'!N9/'4'!AF9*100</f>
        <v>5.5438173465112319</v>
      </c>
      <c r="O9" s="53">
        <f>'1'!O9/'4'!AG9*100</f>
        <v>5.2705661086962969</v>
      </c>
      <c r="S9" s="9" t="s">
        <v>5</v>
      </c>
      <c r="T9" s="7">
        <v>2295.0243600000003</v>
      </c>
      <c r="U9" s="7">
        <v>3141.6439500000024</v>
      </c>
      <c r="V9" s="7">
        <v>3779.3081399999996</v>
      </c>
      <c r="W9" s="7">
        <v>4133.2300200000018</v>
      </c>
      <c r="X9" s="7">
        <v>4737.301199999999</v>
      </c>
      <c r="Y9" s="7">
        <v>4606.8320000000003</v>
      </c>
      <c r="Z9" s="7">
        <v>3446.9619090420656</v>
      </c>
      <c r="AA9" s="8">
        <v>3614.3740552522845</v>
      </c>
      <c r="AB9" s="8">
        <v>4361.4628541372194</v>
      </c>
      <c r="AC9" s="8">
        <v>5098.2907431730973</v>
      </c>
      <c r="AD9" s="8">
        <v>4886.5783480026321</v>
      </c>
      <c r="AE9" s="8">
        <v>5595.125641862257</v>
      </c>
      <c r="AF9" s="8">
        <v>6166.8866576964438</v>
      </c>
      <c r="AG9" s="8">
        <v>6313.4963709298645</v>
      </c>
    </row>
    <row r="10" spans="1:33" ht="15" customHeight="1" x14ac:dyDescent="0.2">
      <c r="A10" s="9" t="s">
        <v>6</v>
      </c>
      <c r="B10" s="52">
        <f>'1'!B10/'4'!T10*100</f>
        <v>1.6655244795732673</v>
      </c>
      <c r="C10" s="52">
        <f>'1'!C10/'4'!U10*100</f>
        <v>3.3575017541595762</v>
      </c>
      <c r="D10" s="52">
        <f>'1'!D10/'4'!V10*100</f>
        <v>6.7549459604814457</v>
      </c>
      <c r="E10" s="52">
        <f>'1'!E10/'4'!W10*100</f>
        <v>1.9816065415159652</v>
      </c>
      <c r="F10" s="52">
        <f>'1'!F10/'4'!X10*100</f>
        <v>1.4593472280998729</v>
      </c>
      <c r="G10" s="52">
        <f>'1'!G10/'4'!Y10*100</f>
        <v>3.6472827506658172</v>
      </c>
      <c r="H10" s="52" t="s">
        <v>44</v>
      </c>
      <c r="I10" s="52">
        <f>'1'!I10/'4'!AA10*100</f>
        <v>4.865595672185032</v>
      </c>
      <c r="J10" s="52">
        <f>'1'!J10/'4'!AB10*100</f>
        <v>9.3596540121811795</v>
      </c>
      <c r="K10" s="52">
        <f>'1'!K10/'4'!AC10*100</f>
        <v>8.6478440151698752</v>
      </c>
      <c r="L10" s="52">
        <f>'1'!L10/'4'!AD10*100</f>
        <v>10.257513167825866</v>
      </c>
      <c r="M10" s="52">
        <f>'1'!M10/'4'!AE10*100</f>
        <v>13.276899758007543</v>
      </c>
      <c r="N10" s="53">
        <f>'1'!N10/'4'!AF10*100</f>
        <v>14.127154342074846</v>
      </c>
      <c r="O10" s="53">
        <f>'1'!O10/'4'!AG10*100</f>
        <v>11.410113543956871</v>
      </c>
      <c r="S10" s="9" t="s">
        <v>6</v>
      </c>
      <c r="T10" s="7">
        <v>105.70364000000001</v>
      </c>
      <c r="U10" s="7">
        <v>123.99100000000001</v>
      </c>
      <c r="V10" s="7">
        <v>203.54640999999998</v>
      </c>
      <c r="W10" s="7">
        <v>114.70491</v>
      </c>
      <c r="X10" s="7">
        <v>151.232</v>
      </c>
      <c r="Y10" s="7">
        <v>202.66046000000003</v>
      </c>
      <c r="Z10" s="7">
        <v>172.53200000000001</v>
      </c>
      <c r="AA10" s="8">
        <v>210.62169342562427</v>
      </c>
      <c r="AB10" s="8">
        <v>245.78900000000002</v>
      </c>
      <c r="AC10" s="8">
        <v>324.79771779796897</v>
      </c>
      <c r="AD10" s="8">
        <v>246.43400000000003</v>
      </c>
      <c r="AE10" s="8">
        <v>217.50191651145394</v>
      </c>
      <c r="AF10" s="8">
        <v>311.46400000000006</v>
      </c>
      <c r="AG10" s="8">
        <v>398.43600000000004</v>
      </c>
    </row>
    <row r="11" spans="1:33" ht="15" customHeight="1" x14ac:dyDescent="0.2">
      <c r="A11" s="9" t="s">
        <v>7</v>
      </c>
      <c r="B11" s="52">
        <f>'1'!B11/'4'!T11*100</f>
        <v>2.2261741152719616</v>
      </c>
      <c r="C11" s="52">
        <f>'1'!C11/'4'!U11*100</f>
        <v>13.885341517952437</v>
      </c>
      <c r="D11" s="52">
        <f>'1'!D11/'4'!V11*100</f>
        <v>12.797074417873505</v>
      </c>
      <c r="E11" s="52">
        <f>'1'!E11/'4'!W11*100</f>
        <v>15.703820698384272</v>
      </c>
      <c r="F11" s="52">
        <f>'1'!F11/'4'!X11*100</f>
        <v>25.271490131097789</v>
      </c>
      <c r="G11" s="52">
        <f>'1'!G11/'4'!Y11*100</f>
        <v>14.078148644296974</v>
      </c>
      <c r="H11" s="52">
        <f>'1'!H11/'4'!Z11*100</f>
        <v>4.9899128544839781</v>
      </c>
      <c r="I11" s="52">
        <f>'1'!I11/'4'!AA11*100</f>
        <v>7.348934738231848</v>
      </c>
      <c r="J11" s="52">
        <f>'1'!J11/'4'!AB11*100</f>
        <v>10.552036993242393</v>
      </c>
      <c r="K11" s="52">
        <f>'1'!K11/'4'!AC11*100</f>
        <v>5.9522694390763391</v>
      </c>
      <c r="L11" s="52">
        <f>'1'!L11/'4'!AD11*100</f>
        <v>5.7970716452985016</v>
      </c>
      <c r="M11" s="52">
        <f>'1'!M11/'4'!AE11*100</f>
        <v>4.5313243743118079</v>
      </c>
      <c r="N11" s="53">
        <f>'1'!N11/'4'!AF11*100</f>
        <v>6.425575833901684</v>
      </c>
      <c r="O11" s="53">
        <f>'1'!O11/'4'!AG11*100</f>
        <v>6.383087025693583</v>
      </c>
      <c r="S11" s="9" t="s">
        <v>7</v>
      </c>
      <c r="T11" s="7">
        <v>731.07578999999987</v>
      </c>
      <c r="U11" s="7">
        <v>843.46502999999996</v>
      </c>
      <c r="V11" s="7">
        <v>1124.6554900000006</v>
      </c>
      <c r="W11" s="7">
        <v>1084.4430999999997</v>
      </c>
      <c r="X11" s="7">
        <v>1216.0303900000004</v>
      </c>
      <c r="Y11" s="7">
        <v>1096.5646400000003</v>
      </c>
      <c r="Z11" s="7">
        <v>862.34034833160365</v>
      </c>
      <c r="AA11" s="8">
        <v>901.79056367487965</v>
      </c>
      <c r="AB11" s="8">
        <v>1054.3037703250209</v>
      </c>
      <c r="AC11" s="8">
        <v>1328.0648802797948</v>
      </c>
      <c r="AD11" s="8">
        <v>1402.5184606082867</v>
      </c>
      <c r="AE11" s="8">
        <v>1381.0752625606162</v>
      </c>
      <c r="AF11" s="8">
        <v>1498.3474793697226</v>
      </c>
      <c r="AG11" s="8">
        <v>1980.8127241734021</v>
      </c>
    </row>
    <row r="12" spans="1:33" ht="15" customHeight="1" x14ac:dyDescent="0.2">
      <c r="A12" s="9" t="s">
        <v>8</v>
      </c>
      <c r="B12" s="52">
        <f>'1'!B12/'4'!T12*100</f>
        <v>6.0136263627404656</v>
      </c>
      <c r="C12" s="52">
        <f>'1'!C12/'4'!U12*100</f>
        <v>13.16727928791942</v>
      </c>
      <c r="D12" s="52">
        <f>'1'!D12/'4'!V12*100</f>
        <v>38.291087157528544</v>
      </c>
      <c r="E12" s="52">
        <f>'1'!E12/'4'!W12*100</f>
        <v>15.646785207191682</v>
      </c>
      <c r="F12" s="52">
        <f>'1'!F12/'4'!X12*100</f>
        <v>9.6826290636118042</v>
      </c>
      <c r="G12" s="52">
        <f>'1'!G12/'4'!Y12*100</f>
        <v>4.0759617753546014</v>
      </c>
      <c r="H12" s="52">
        <f>'1'!H12/'4'!Z12*100</f>
        <v>1.227025125494754</v>
      </c>
      <c r="I12" s="52">
        <f>'1'!I12/'4'!AA12*100</f>
        <v>3.4684672736218567</v>
      </c>
      <c r="J12" s="52">
        <f>'1'!J12/'4'!AB12*100</f>
        <v>5.2621548769510227</v>
      </c>
      <c r="K12" s="52">
        <f>'1'!K12/'4'!AC12*100</f>
        <v>3.8167598508947425</v>
      </c>
      <c r="L12" s="52">
        <f>'1'!L12/'4'!AD12*100</f>
        <v>3.2928639846965693</v>
      </c>
      <c r="M12" s="52">
        <f>'1'!M12/'4'!AE12*100</f>
        <v>5.5773349947352457</v>
      </c>
      <c r="N12" s="53">
        <f>'1'!N12/'4'!AF12*100</f>
        <v>5.1989300629639379</v>
      </c>
      <c r="O12" s="53">
        <f>'1'!O12/'4'!AG12*100</f>
        <v>4.6386421552225592</v>
      </c>
      <c r="S12" s="9" t="s">
        <v>8</v>
      </c>
      <c r="T12" s="7">
        <v>1451.6199500000002</v>
      </c>
      <c r="U12" s="7">
        <v>1861.1635300000003</v>
      </c>
      <c r="V12" s="7">
        <v>2860.3942100000004</v>
      </c>
      <c r="W12" s="7">
        <v>2366.2630700000013</v>
      </c>
      <c r="X12" s="7">
        <v>2613.9904600000009</v>
      </c>
      <c r="Y12" s="7">
        <v>2520.0432600000004</v>
      </c>
      <c r="Z12" s="7">
        <v>2653.6538921214787</v>
      </c>
      <c r="AA12" s="8">
        <v>2894.5638542860756</v>
      </c>
      <c r="AB12" s="8">
        <v>3426.2199463134134</v>
      </c>
      <c r="AC12" s="8">
        <v>3680.6853084112986</v>
      </c>
      <c r="AD12" s="8">
        <v>3564.5926872792702</v>
      </c>
      <c r="AE12" s="8">
        <v>3479.9626491160625</v>
      </c>
      <c r="AF12" s="8">
        <v>3635.0404698500643</v>
      </c>
      <c r="AG12" s="8">
        <v>3592.1503410733626</v>
      </c>
    </row>
    <row r="13" spans="1:33" ht="15" customHeight="1" x14ac:dyDescent="0.2">
      <c r="A13" s="9" t="s">
        <v>9</v>
      </c>
      <c r="B13" s="52">
        <f>'1'!B13/'4'!T13*100</f>
        <v>1.3261948341675307</v>
      </c>
      <c r="C13" s="52">
        <f>'1'!C13/'4'!U13*100</f>
        <v>2.7195503030738974</v>
      </c>
      <c r="D13" s="52">
        <f>'1'!D13/'4'!V13*100</f>
        <v>4.5604808591402044</v>
      </c>
      <c r="E13" s="52">
        <f>'1'!E13/'4'!W13*100</f>
        <v>6.9689785627148018</v>
      </c>
      <c r="F13" s="52">
        <f>'1'!F13/'4'!X13*100</f>
        <v>20.130462581965865</v>
      </c>
      <c r="G13" s="52">
        <f>'1'!G13/'4'!Y13*100</f>
        <v>8.7190387235488664</v>
      </c>
      <c r="H13" s="52">
        <f>'1'!H13/'4'!Z13*100</f>
        <v>1.2819748282325112</v>
      </c>
      <c r="I13" s="52">
        <f>'1'!I13/'4'!AA13*100</f>
        <v>1.9249021392187982</v>
      </c>
      <c r="J13" s="52">
        <f>'1'!J13/'4'!AB13*100</f>
        <v>8.6497209675843667</v>
      </c>
      <c r="K13" s="52">
        <f>'1'!K13/'4'!AC13*100</f>
        <v>10.42979415900572</v>
      </c>
      <c r="L13" s="52">
        <f>'1'!L13/'4'!AD13*100</f>
        <v>9.7961245519660167</v>
      </c>
      <c r="M13" s="52">
        <f>'1'!M13/'4'!AE13*100</f>
        <v>6.6111734346600519</v>
      </c>
      <c r="N13" s="53">
        <f>'1'!N13/'4'!AF13*100</f>
        <v>8.7855341446935213</v>
      </c>
      <c r="O13" s="53">
        <f>'1'!O13/'4'!AG13*100</f>
        <v>4.4463090714164872</v>
      </c>
      <c r="S13" s="9" t="s">
        <v>9</v>
      </c>
      <c r="T13" s="7">
        <v>1478.96821</v>
      </c>
      <c r="U13" s="7">
        <v>1679.0970900000004</v>
      </c>
      <c r="V13" s="7">
        <v>1679.7351500000004</v>
      </c>
      <c r="W13" s="7">
        <v>1889.7029000000007</v>
      </c>
      <c r="X13" s="7">
        <v>2054.4266100000009</v>
      </c>
      <c r="Y13" s="7">
        <v>1986.7458499999991</v>
      </c>
      <c r="Z13" s="7">
        <v>1807.523789835077</v>
      </c>
      <c r="AA13" s="8">
        <v>2151.4340472813356</v>
      </c>
      <c r="AB13" s="8">
        <v>2514.9190206483563</v>
      </c>
      <c r="AC13" s="8">
        <v>2873.3246940218501</v>
      </c>
      <c r="AD13" s="8">
        <v>2726.231159917234</v>
      </c>
      <c r="AE13" s="8">
        <v>2754.7303334262729</v>
      </c>
      <c r="AF13" s="8">
        <v>2917.1589999999992</v>
      </c>
      <c r="AG13" s="8">
        <v>3042.5460269882396</v>
      </c>
    </row>
    <row r="14" spans="1:33" ht="15" customHeight="1" x14ac:dyDescent="0.2">
      <c r="A14" s="9" t="s">
        <v>10</v>
      </c>
      <c r="B14" s="52">
        <f>'1'!B14/'4'!T14*100</f>
        <v>2.1026374518740929</v>
      </c>
      <c r="C14" s="52">
        <f>'1'!C14/'4'!U14*100</f>
        <v>5.5061415117497008</v>
      </c>
      <c r="D14" s="52">
        <f>'1'!D14/'4'!V14*100</f>
        <v>8.5108282272624951</v>
      </c>
      <c r="E14" s="52">
        <f>'1'!E14/'4'!W14*100</f>
        <v>10.865460197476013</v>
      </c>
      <c r="F14" s="52">
        <f>'1'!F14/'4'!X14*100</f>
        <v>6.7500336774871332</v>
      </c>
      <c r="G14" s="52">
        <f>'1'!G14/'4'!Y14*100</f>
        <v>7.9145229845164424</v>
      </c>
      <c r="H14" s="52">
        <f>'1'!H14/'4'!Z14*100</f>
        <v>1.1286471124275617</v>
      </c>
      <c r="I14" s="52">
        <f>'1'!I14/'4'!AA14*100</f>
        <v>3.0674721757694634</v>
      </c>
      <c r="J14" s="52">
        <f>'1'!J14/'4'!AB14*100</f>
        <v>7.0926232116798422</v>
      </c>
      <c r="K14" s="52">
        <f>'1'!K14/'4'!AC14*100</f>
        <v>8.1411452060857012</v>
      </c>
      <c r="L14" s="52">
        <f>'1'!L14/'4'!AD14*100</f>
        <v>5.7469263411464233</v>
      </c>
      <c r="M14" s="52">
        <f>'1'!M14/'4'!AE14*100</f>
        <v>5.7066854508840033</v>
      </c>
      <c r="N14" s="53">
        <f>'1'!N14/'4'!AF14*100</f>
        <v>5.4730803981529501</v>
      </c>
      <c r="O14" s="53">
        <f>'1'!O14/'4'!AG14*100</f>
        <v>4.1366770619439395</v>
      </c>
      <c r="S14" s="9" t="s">
        <v>10</v>
      </c>
      <c r="T14" s="7">
        <v>2136.3597399999999</v>
      </c>
      <c r="U14" s="7">
        <v>2471.598300000001</v>
      </c>
      <c r="V14" s="7">
        <v>2782.5570400000024</v>
      </c>
      <c r="W14" s="7">
        <v>2687.3989199999987</v>
      </c>
      <c r="X14" s="7">
        <v>2727.04432</v>
      </c>
      <c r="Y14" s="7">
        <v>2649.9128299999993</v>
      </c>
      <c r="Z14" s="7">
        <v>2532.0580441244147</v>
      </c>
      <c r="AA14" s="8">
        <v>2775.249297204969</v>
      </c>
      <c r="AB14" s="8">
        <v>3146.3112213900749</v>
      </c>
      <c r="AC14" s="8">
        <v>3186.8152090631265</v>
      </c>
      <c r="AD14" s="8">
        <v>3277.9863802195573</v>
      </c>
      <c r="AE14" s="8">
        <v>3589.9725205367404</v>
      </c>
      <c r="AF14" s="8">
        <v>3710.3419870925304</v>
      </c>
      <c r="AG14" s="8">
        <v>4222.3408244792099</v>
      </c>
    </row>
    <row r="15" spans="1:33" ht="15" customHeight="1" x14ac:dyDescent="0.2">
      <c r="A15" s="9" t="s">
        <v>11</v>
      </c>
      <c r="B15" s="52">
        <f>'1'!B15/'4'!T15*100</f>
        <v>2.4641052036535975</v>
      </c>
      <c r="C15" s="52">
        <f>'1'!C15/'4'!U15*100</f>
        <v>2.2971039483950597</v>
      </c>
      <c r="D15" s="52">
        <f>'1'!D15/'4'!V15*100</f>
        <v>3.0562553274750899</v>
      </c>
      <c r="E15" s="52">
        <f>'1'!E15/'4'!W15*100</f>
        <v>2.1184258393791588</v>
      </c>
      <c r="F15" s="52">
        <f>'1'!F15/'4'!X15*100</f>
        <v>4.9934903865055036</v>
      </c>
      <c r="G15" s="52">
        <f>'1'!G15/'4'!Y15*100</f>
        <v>4.6935122199940453</v>
      </c>
      <c r="H15" s="52">
        <f>'1'!H15/'4'!Z15*100</f>
        <v>1.2941563833108463</v>
      </c>
      <c r="I15" s="52">
        <f>'1'!I15/'4'!AA15*100</f>
        <v>5.3418496206380954</v>
      </c>
      <c r="J15" s="52">
        <f>'1'!J15/'4'!AB15*100</f>
        <v>2.3499303705973658</v>
      </c>
      <c r="K15" s="52">
        <f>'1'!K15/'4'!AC15*100</f>
        <v>7.0228130351541074</v>
      </c>
      <c r="L15" s="52">
        <f>'1'!L15/'4'!AD15*100</f>
        <v>4.2175769829904333</v>
      </c>
      <c r="M15" s="52">
        <f>'1'!M15/'4'!AE15*100</f>
        <v>2.6425746471694769</v>
      </c>
      <c r="N15" s="53">
        <f>'1'!N15/'4'!AF15*100</f>
        <v>3.3107238608074114</v>
      </c>
      <c r="O15" s="53">
        <f>'1'!O15/'4'!AG15*100</f>
        <v>2.5282579409711485</v>
      </c>
      <c r="S15" s="9" t="s">
        <v>11</v>
      </c>
      <c r="T15" s="7">
        <v>743.10423000000014</v>
      </c>
      <c r="U15" s="7">
        <v>780.21675999999968</v>
      </c>
      <c r="V15" s="7">
        <v>921.88370999999984</v>
      </c>
      <c r="W15" s="7">
        <v>1160.2483099999999</v>
      </c>
      <c r="X15" s="7">
        <v>1501.5330800000004</v>
      </c>
      <c r="Y15" s="7">
        <v>1536.2695700000002</v>
      </c>
      <c r="Z15" s="7">
        <v>1408.1103482287383</v>
      </c>
      <c r="AA15" s="8">
        <v>1383.6292876881084</v>
      </c>
      <c r="AB15" s="8">
        <v>1594.1187494571543</v>
      </c>
      <c r="AC15" s="8">
        <v>1667.1239774423361</v>
      </c>
      <c r="AD15" s="8">
        <v>1463.288410343949</v>
      </c>
      <c r="AE15" s="8">
        <v>1469.3246240589488</v>
      </c>
      <c r="AF15" s="8">
        <v>1580.0457251873256</v>
      </c>
      <c r="AG15" s="8">
        <v>1602.5263618646873</v>
      </c>
    </row>
    <row r="16" spans="1:33" ht="15" customHeight="1" x14ac:dyDescent="0.2">
      <c r="A16" s="9" t="s">
        <v>12</v>
      </c>
      <c r="B16" s="52">
        <f>'1'!B16/'4'!T16*100</f>
        <v>4.4414791302983607</v>
      </c>
      <c r="C16" s="52">
        <f>'1'!C16/'4'!U16*100</f>
        <v>17.907847932179912</v>
      </c>
      <c r="D16" s="52">
        <f>'1'!D16/'4'!V16*100</f>
        <v>28.806878818683973</v>
      </c>
      <c r="E16" s="52">
        <f>'1'!E16/'4'!W16*100</f>
        <v>28.558457796637597</v>
      </c>
      <c r="F16" s="52">
        <f>'1'!F16/'4'!X16*100</f>
        <v>21.855340913188716</v>
      </c>
      <c r="G16" s="52">
        <f>'1'!G16/'4'!Y16*100</f>
        <v>21.774805117138779</v>
      </c>
      <c r="H16" s="52">
        <f>'1'!H16/'4'!Z16*100</f>
        <v>3.8736870193740134</v>
      </c>
      <c r="I16" s="52">
        <f>'1'!I16/'4'!AA16*100</f>
        <v>4.7222915877148655</v>
      </c>
      <c r="J16" s="52">
        <f>'1'!J16/'4'!AB16*100</f>
        <v>6.2189155429867409</v>
      </c>
      <c r="K16" s="52">
        <f>'1'!K16/'4'!AC16*100</f>
        <v>9.1009125222767349</v>
      </c>
      <c r="L16" s="52">
        <f>'1'!L16/'4'!AD16*100</f>
        <v>7.2368989956295939</v>
      </c>
      <c r="M16" s="52">
        <f>'1'!M16/'4'!AE16*100</f>
        <v>7.7270426486914543</v>
      </c>
      <c r="N16" s="53">
        <f>'1'!N16/'4'!AF16*100</f>
        <v>7.645781047591603</v>
      </c>
      <c r="O16" s="53">
        <f>'1'!O16/'4'!AG16*100</f>
        <v>5.2875270223361426</v>
      </c>
      <c r="S16" s="9" t="s">
        <v>12</v>
      </c>
      <c r="T16" s="7">
        <v>8518.932519999993</v>
      </c>
      <c r="U16" s="7">
        <v>11192.033389999995</v>
      </c>
      <c r="V16" s="7">
        <v>14645.212299999999</v>
      </c>
      <c r="W16" s="7">
        <v>16185.463350000007</v>
      </c>
      <c r="X16" s="7">
        <v>17012.077390000013</v>
      </c>
      <c r="Y16" s="7">
        <v>17698.838310000003</v>
      </c>
      <c r="Z16" s="7">
        <v>14968.16849425534</v>
      </c>
      <c r="AA16" s="8">
        <v>15485.79009895691</v>
      </c>
      <c r="AB16" s="8">
        <v>16474.768939463589</v>
      </c>
      <c r="AC16" s="8">
        <v>18749.788981228885</v>
      </c>
      <c r="AD16" s="8">
        <v>20378.50263839601</v>
      </c>
      <c r="AE16" s="8">
        <v>21365.880687293076</v>
      </c>
      <c r="AF16" s="8">
        <v>22931.979577985974</v>
      </c>
      <c r="AG16" s="8">
        <v>23277.417324589791</v>
      </c>
    </row>
    <row r="17" spans="1:33" ht="15" customHeight="1" x14ac:dyDescent="0.2">
      <c r="A17" s="9" t="s">
        <v>13</v>
      </c>
      <c r="B17" s="52">
        <f>'1'!B17/'4'!T17*100</f>
        <v>4.8987135286759642</v>
      </c>
      <c r="C17" s="52">
        <f>'1'!C17/'4'!U17*100</f>
        <v>10.292814143103021</v>
      </c>
      <c r="D17" s="52">
        <f>'1'!D17/'4'!V17*100</f>
        <v>34.631922457901219</v>
      </c>
      <c r="E17" s="52">
        <f>'1'!E17/'4'!W17*100</f>
        <v>26.815363627944883</v>
      </c>
      <c r="F17" s="52">
        <f>'1'!F17/'4'!X17*100</f>
        <v>19.294698435809586</v>
      </c>
      <c r="G17" s="52">
        <f>'1'!G17/'4'!Y17*100</f>
        <v>10.472245945143754</v>
      </c>
      <c r="H17" s="52">
        <f>'1'!H17/'4'!Z17*100</f>
        <v>1.1577112073890599</v>
      </c>
      <c r="I17" s="52">
        <f>'1'!I17/'4'!AA17*100</f>
        <v>1.5411085727740668</v>
      </c>
      <c r="J17" s="52">
        <f>'1'!J17/'4'!AB17*100</f>
        <v>8.6853764497632362</v>
      </c>
      <c r="K17" s="52">
        <f>'1'!K17/'4'!AC17*100</f>
        <v>9.735311000731226</v>
      </c>
      <c r="L17" s="52">
        <f>'1'!L17/'4'!AD17*100</f>
        <v>10.08550064276198</v>
      </c>
      <c r="M17" s="52">
        <f>'1'!M17/'4'!AE17*100</f>
        <v>8.069999353674012</v>
      </c>
      <c r="N17" s="53">
        <f>'1'!N17/'4'!AF17*100</f>
        <v>10.975985578688112</v>
      </c>
      <c r="O17" s="53">
        <f>'1'!O17/'4'!AG17*100</f>
        <v>12.66627179912504</v>
      </c>
      <c r="S17" s="9" t="s">
        <v>13</v>
      </c>
      <c r="T17" s="7">
        <v>1613.0604399999997</v>
      </c>
      <c r="U17" s="7">
        <v>2133.4690100000003</v>
      </c>
      <c r="V17" s="7">
        <v>3557.8959600000003</v>
      </c>
      <c r="W17" s="7">
        <v>3060.5924700000005</v>
      </c>
      <c r="X17" s="7">
        <v>3377.0505000000007</v>
      </c>
      <c r="Y17" s="7">
        <v>2982.9799800000001</v>
      </c>
      <c r="Z17" s="7">
        <v>2833.0980740754762</v>
      </c>
      <c r="AA17" s="8">
        <v>3366.9918470829994</v>
      </c>
      <c r="AB17" s="8">
        <v>4155.559659245846</v>
      </c>
      <c r="AC17" s="8">
        <v>4737.5255559406269</v>
      </c>
      <c r="AD17" s="8">
        <v>4291.0975789263794</v>
      </c>
      <c r="AE17" s="8">
        <v>5155.7624947092036</v>
      </c>
      <c r="AF17" s="8">
        <v>5857.6761134224753</v>
      </c>
      <c r="AG17" s="8">
        <v>5731.1278864066735</v>
      </c>
    </row>
    <row r="18" spans="1:33" ht="15" customHeight="1" x14ac:dyDescent="0.2">
      <c r="A18" s="9" t="s">
        <v>14</v>
      </c>
      <c r="B18" s="52">
        <f>'1'!B18/'4'!T18*100</f>
        <v>3.7005720618488254</v>
      </c>
      <c r="C18" s="52">
        <f>'1'!C18/'4'!U18*100</f>
        <v>9.3141735083837176</v>
      </c>
      <c r="D18" s="52">
        <f>'1'!D18/'4'!V18*100</f>
        <v>10.459183059119262</v>
      </c>
      <c r="E18" s="52">
        <f>'1'!E18/'4'!W18*100</f>
        <v>7.7376822396677394</v>
      </c>
      <c r="F18" s="52">
        <f>'1'!F18/'4'!X18*100</f>
        <v>16.71645074804762</v>
      </c>
      <c r="G18" s="52">
        <f>'1'!G18/'4'!Y18*100</f>
        <v>7.8903081109443232</v>
      </c>
      <c r="H18" s="52">
        <f>'1'!H18/'4'!Z18*100</f>
        <v>0.43430614805336487</v>
      </c>
      <c r="I18" s="52">
        <f>'1'!I18/'4'!AA18*100</f>
        <v>1.2811179180781684</v>
      </c>
      <c r="J18" s="52">
        <f>'1'!J18/'4'!AB18*100</f>
        <v>2.6224736962031137</v>
      </c>
      <c r="K18" s="52">
        <f>'1'!K18/'4'!AC18*100</f>
        <v>4.1049278315279816</v>
      </c>
      <c r="L18" s="52">
        <f>'1'!L18/'4'!AD18*100</f>
        <v>5.9395728238859116</v>
      </c>
      <c r="M18" s="52">
        <f>'1'!M18/'4'!AE18*100</f>
        <v>5.7227191497750285</v>
      </c>
      <c r="N18" s="53">
        <f>'1'!N18/'4'!AF18*100</f>
        <v>6.3801623804861123</v>
      </c>
      <c r="O18" s="53">
        <f>'1'!O18/'4'!AG18*100</f>
        <v>5.8121669483841787</v>
      </c>
      <c r="S18" s="9" t="s">
        <v>14</v>
      </c>
      <c r="T18" s="7">
        <v>1786.7683399999994</v>
      </c>
      <c r="U18" s="7">
        <v>2117.8565100000005</v>
      </c>
      <c r="V18" s="7">
        <v>2317.0327799999991</v>
      </c>
      <c r="W18" s="7">
        <v>2254.0729200000001</v>
      </c>
      <c r="X18" s="7">
        <v>2748.7601699999996</v>
      </c>
      <c r="Y18" s="7">
        <v>2533.3738199999989</v>
      </c>
      <c r="Z18" s="7">
        <v>2621.8832155700529</v>
      </c>
      <c r="AA18" s="8">
        <v>3355.7759633980663</v>
      </c>
      <c r="AB18" s="8">
        <v>3529.6064221355259</v>
      </c>
      <c r="AC18" s="8">
        <v>3786.9474963786247</v>
      </c>
      <c r="AD18" s="8">
        <v>3621.2306414760019</v>
      </c>
      <c r="AE18" s="8">
        <v>3840.1325357481364</v>
      </c>
      <c r="AF18" s="8">
        <v>4304.7180247326914</v>
      </c>
      <c r="AG18" s="8">
        <v>4938.6655569178911</v>
      </c>
    </row>
    <row r="19" spans="1:33" ht="15" customHeight="1" x14ac:dyDescent="0.2">
      <c r="A19" s="9" t="s">
        <v>15</v>
      </c>
      <c r="B19" s="52">
        <f>'1'!B19/'4'!T19*100</f>
        <v>3.839569709068249</v>
      </c>
      <c r="C19" s="52">
        <f>'1'!C19/'4'!U19*100</f>
        <v>22.114469440249341</v>
      </c>
      <c r="D19" s="52">
        <f>'1'!D19/'4'!V19*100</f>
        <v>25.079234568175256</v>
      </c>
      <c r="E19" s="52">
        <f>'1'!E19/'4'!W19*100</f>
        <v>29.597590275636211</v>
      </c>
      <c r="F19" s="52">
        <f>'1'!F19/'4'!X19*100</f>
        <v>18.393597296139717</v>
      </c>
      <c r="G19" s="52">
        <f>'1'!G19/'4'!Y19*100</f>
        <v>15.343767547544001</v>
      </c>
      <c r="H19" s="52">
        <f>'1'!H19/'4'!Z19*100</f>
        <v>1.0754209290841792</v>
      </c>
      <c r="I19" s="52">
        <f>'1'!I19/'4'!AA19*100</f>
        <v>2.7972748265825356</v>
      </c>
      <c r="J19" s="52">
        <f>'1'!J19/'4'!AB19*100</f>
        <v>8.4967179331230831</v>
      </c>
      <c r="K19" s="52">
        <f>'1'!K19/'4'!AC19*100</f>
        <v>12.010357794355004</v>
      </c>
      <c r="L19" s="52">
        <f>'1'!L19/'4'!AD19*100</f>
        <v>10.222286006025554</v>
      </c>
      <c r="M19" s="52">
        <f>'1'!M19/'4'!AE19*100</f>
        <v>11.847370866138663</v>
      </c>
      <c r="N19" s="53">
        <f>'1'!N19/'4'!AF19*100</f>
        <v>11.14782295501011</v>
      </c>
      <c r="O19" s="53">
        <f>'1'!O19/'4'!AG19*100</f>
        <v>6.3749206749164049</v>
      </c>
      <c r="S19" s="9" t="s">
        <v>15</v>
      </c>
      <c r="T19" s="7">
        <v>3099.6702499999988</v>
      </c>
      <c r="U19" s="7">
        <v>4924.498790000006</v>
      </c>
      <c r="V19" s="7">
        <v>4584.4636800000017</v>
      </c>
      <c r="W19" s="7">
        <v>4500.016749999998</v>
      </c>
      <c r="X19" s="7">
        <v>5154.9408999999969</v>
      </c>
      <c r="Y19" s="7">
        <v>5194.4413100000029</v>
      </c>
      <c r="Z19" s="7">
        <v>5149.42554141656</v>
      </c>
      <c r="AA19" s="8">
        <v>4927.4261882523651</v>
      </c>
      <c r="AB19" s="8">
        <v>5598.0314522774288</v>
      </c>
      <c r="AC19" s="8">
        <v>5545.6694143060295</v>
      </c>
      <c r="AD19" s="8">
        <v>5973.2656556771053</v>
      </c>
      <c r="AE19" s="8">
        <v>6301.4822274187954</v>
      </c>
      <c r="AF19" s="8">
        <v>6879.7116943073943</v>
      </c>
      <c r="AG19" s="8">
        <v>6789.9934735757924</v>
      </c>
    </row>
    <row r="20" spans="1:33" ht="7.5" customHeight="1" x14ac:dyDescent="0.2">
      <c r="A20" s="9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33" ht="45" customHeight="1" x14ac:dyDescent="0.2">
      <c r="A21" s="92" t="s">
        <v>94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">
    <mergeCell ref="A21:O21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/>
  </sheetViews>
  <sheetFormatPr defaultColWidth="9.140625" defaultRowHeight="11.25" x14ac:dyDescent="0.2"/>
  <cols>
    <col min="1" max="1" width="13.85546875" style="30" customWidth="1"/>
    <col min="2" max="13" width="10" style="30" customWidth="1"/>
    <col min="14" max="16384" width="9.140625" style="30"/>
  </cols>
  <sheetData>
    <row r="1" spans="1:24" ht="15" customHeight="1" x14ac:dyDescent="0.25">
      <c r="A1" s="23" t="s">
        <v>86</v>
      </c>
      <c r="B1" s="23"/>
      <c r="C1" s="23"/>
      <c r="D1" s="23"/>
      <c r="O1" s="39" t="s">
        <v>29</v>
      </c>
      <c r="Q1" s="87"/>
      <c r="R1" s="87"/>
      <c r="S1" s="87"/>
      <c r="T1" s="86"/>
      <c r="U1" s="87"/>
      <c r="V1" s="87"/>
      <c r="W1" s="87"/>
      <c r="X1" s="87"/>
    </row>
    <row r="2" spans="1:24" ht="12" customHeight="1" x14ac:dyDescent="0.2">
      <c r="Q2" s="87"/>
      <c r="R2" s="87"/>
      <c r="S2" s="87"/>
      <c r="T2" s="87"/>
      <c r="U2" s="87"/>
      <c r="V2" s="87"/>
      <c r="W2" s="87"/>
      <c r="X2" s="87"/>
    </row>
    <row r="3" spans="1:24" ht="13.5" customHeight="1" thickBot="1" x14ac:dyDescent="0.25">
      <c r="A3" s="1" t="s">
        <v>0</v>
      </c>
      <c r="B3" s="1"/>
      <c r="C3" s="1"/>
      <c r="D3" s="1"/>
      <c r="M3" s="10" t="s">
        <v>23</v>
      </c>
    </row>
    <row r="4" spans="1:24" ht="18" customHeight="1" x14ac:dyDescent="0.2">
      <c r="A4" s="93" t="s">
        <v>22</v>
      </c>
      <c r="B4" s="95" t="s">
        <v>16</v>
      </c>
      <c r="C4" s="95"/>
      <c r="D4" s="96"/>
      <c r="E4" s="95" t="s">
        <v>17</v>
      </c>
      <c r="F4" s="95"/>
      <c r="G4" s="96"/>
      <c r="H4" s="97" t="s">
        <v>18</v>
      </c>
      <c r="I4" s="95"/>
      <c r="J4" s="96"/>
      <c r="K4" s="97" t="s">
        <v>19</v>
      </c>
      <c r="L4" s="95"/>
      <c r="M4" s="95"/>
    </row>
    <row r="5" spans="1:24" ht="25.5" customHeight="1" thickBot="1" x14ac:dyDescent="0.25">
      <c r="A5" s="94"/>
      <c r="B5" s="83" t="s">
        <v>30</v>
      </c>
      <c r="C5" s="83" t="s">
        <v>84</v>
      </c>
      <c r="D5" s="84" t="s">
        <v>85</v>
      </c>
      <c r="E5" s="83" t="s">
        <v>30</v>
      </c>
      <c r="F5" s="83" t="s">
        <v>84</v>
      </c>
      <c r="G5" s="84" t="s">
        <v>85</v>
      </c>
      <c r="H5" s="83" t="s">
        <v>30</v>
      </c>
      <c r="I5" s="83" t="s">
        <v>84</v>
      </c>
      <c r="J5" s="84" t="s">
        <v>85</v>
      </c>
      <c r="K5" s="83" t="s">
        <v>30</v>
      </c>
      <c r="L5" s="83" t="s">
        <v>84</v>
      </c>
      <c r="M5" s="88" t="s">
        <v>85</v>
      </c>
    </row>
    <row r="6" spans="1:24" ht="20.25" customHeight="1" x14ac:dyDescent="0.2">
      <c r="A6" s="55" t="s">
        <v>1</v>
      </c>
      <c r="B6" s="14">
        <v>77978.247398458276</v>
      </c>
      <c r="C6" s="14">
        <v>39276.485771623709</v>
      </c>
      <c r="D6" s="14">
        <v>38701.761626834581</v>
      </c>
      <c r="E6" s="14">
        <v>18807.874660791396</v>
      </c>
      <c r="F6" s="14">
        <v>7386.5207786211886</v>
      </c>
      <c r="G6" s="14">
        <v>11421.353882170211</v>
      </c>
      <c r="H6" s="14">
        <v>22438.200580000001</v>
      </c>
      <c r="I6" s="14">
        <v>13112.059579999999</v>
      </c>
      <c r="J6" s="14">
        <v>9326.1410000000014</v>
      </c>
      <c r="K6" s="14">
        <v>35692.963999999993</v>
      </c>
      <c r="L6" s="14">
        <v>18509.953000000001</v>
      </c>
      <c r="M6" s="15">
        <v>17183.010999999999</v>
      </c>
    </row>
    <row r="7" spans="1:24" ht="15" customHeight="1" x14ac:dyDescent="0.2">
      <c r="A7" s="6" t="s">
        <v>2</v>
      </c>
      <c r="B7" s="7">
        <v>25647.031107075909</v>
      </c>
      <c r="C7" s="7">
        <v>13414.092581208624</v>
      </c>
      <c r="D7" s="7">
        <v>12232.938525867281</v>
      </c>
      <c r="E7" s="7">
        <v>2668.4759333598049</v>
      </c>
      <c r="F7" s="7">
        <v>810.68933820610846</v>
      </c>
      <c r="G7" s="7">
        <v>1857.7865951536967</v>
      </c>
      <c r="H7" s="7">
        <v>13551.984</v>
      </c>
      <c r="I7" s="7">
        <v>8980.68</v>
      </c>
      <c r="J7" s="7">
        <v>4571.3040000000001</v>
      </c>
      <c r="K7" s="7">
        <v>8874.4449999999979</v>
      </c>
      <c r="L7" s="7">
        <v>3499.7239999999997</v>
      </c>
      <c r="M7" s="8">
        <v>5374.7209999999986</v>
      </c>
    </row>
    <row r="8" spans="1:24" ht="15" customHeight="1" x14ac:dyDescent="0.2">
      <c r="A8" s="9" t="s">
        <v>3</v>
      </c>
      <c r="B8" s="7">
        <v>10552.216293975522</v>
      </c>
      <c r="C8" s="7">
        <v>5161.0335955954879</v>
      </c>
      <c r="D8" s="7">
        <v>5391.1826983800347</v>
      </c>
      <c r="E8" s="7">
        <v>3748.7912939755206</v>
      </c>
      <c r="F8" s="7">
        <v>2043.2345955954866</v>
      </c>
      <c r="G8" s="7">
        <v>1705.5566983800343</v>
      </c>
      <c r="H8" s="7">
        <v>6507.1440000000002</v>
      </c>
      <c r="I8" s="7">
        <v>2962.875</v>
      </c>
      <c r="J8" s="7">
        <v>3544.2689999999998</v>
      </c>
      <c r="K8" s="7">
        <v>267.89999999999998</v>
      </c>
      <c r="L8" s="7">
        <v>150.523</v>
      </c>
      <c r="M8" s="8">
        <v>117.377</v>
      </c>
    </row>
    <row r="9" spans="1:24" ht="15" customHeight="1" x14ac:dyDescent="0.2">
      <c r="A9" s="9" t="s">
        <v>4</v>
      </c>
      <c r="B9" s="7">
        <v>1380.7252882486812</v>
      </c>
      <c r="C9" s="7">
        <v>648.67245805433629</v>
      </c>
      <c r="D9" s="7">
        <v>732.05283019434478</v>
      </c>
      <c r="E9" s="7">
        <v>459.99228824868089</v>
      </c>
      <c r="F9" s="7">
        <v>190.53545805433617</v>
      </c>
      <c r="G9" s="7">
        <v>269.45683019434472</v>
      </c>
      <c r="H9" s="7">
        <v>485.37200000000001</v>
      </c>
      <c r="I9" s="7">
        <v>244.35699999999997</v>
      </c>
      <c r="J9" s="7">
        <v>241.01500000000004</v>
      </c>
      <c r="K9" s="7">
        <v>411.95599999999996</v>
      </c>
      <c r="L9" s="7">
        <v>202.35999999999999</v>
      </c>
      <c r="M9" s="8">
        <v>209.596</v>
      </c>
    </row>
    <row r="10" spans="1:24" ht="15" customHeight="1" x14ac:dyDescent="0.2">
      <c r="A10" s="9" t="s">
        <v>5</v>
      </c>
      <c r="B10" s="7">
        <v>3813.8805227258326</v>
      </c>
      <c r="C10" s="7">
        <v>2244.6990315847038</v>
      </c>
      <c r="D10" s="7">
        <v>1569.1814911411286</v>
      </c>
      <c r="E10" s="7">
        <v>1058.8495227258325</v>
      </c>
      <c r="F10" s="7">
        <v>441.92403158470381</v>
      </c>
      <c r="G10" s="7">
        <v>616.92549114112876</v>
      </c>
      <c r="H10" s="7" t="s">
        <v>44</v>
      </c>
      <c r="I10" s="7" t="s">
        <v>44</v>
      </c>
      <c r="J10" s="16" t="s">
        <v>44</v>
      </c>
      <c r="K10" s="7">
        <v>2710.4600000000005</v>
      </c>
      <c r="L10" s="7">
        <v>1787.0770000000002</v>
      </c>
      <c r="M10" s="8">
        <v>923.38300000000004</v>
      </c>
    </row>
    <row r="11" spans="1:24" ht="15" customHeight="1" x14ac:dyDescent="0.2">
      <c r="A11" s="9" t="s">
        <v>6</v>
      </c>
      <c r="B11" s="7">
        <v>214.55811142697098</v>
      </c>
      <c r="C11" s="7">
        <v>42.851600000000005</v>
      </c>
      <c r="D11" s="7">
        <v>171.70651142697102</v>
      </c>
      <c r="E11" s="7">
        <v>214.55811142697098</v>
      </c>
      <c r="F11" s="7">
        <v>42.851600000000005</v>
      </c>
      <c r="G11" s="7">
        <v>171.70651142697102</v>
      </c>
      <c r="H11" s="7" t="s">
        <v>44</v>
      </c>
      <c r="I11" s="7" t="s">
        <v>44</v>
      </c>
      <c r="J11" s="16" t="s">
        <v>44</v>
      </c>
      <c r="K11" s="16" t="s">
        <v>44</v>
      </c>
      <c r="L11" s="16" t="s">
        <v>44</v>
      </c>
      <c r="M11" s="17" t="s">
        <v>44</v>
      </c>
    </row>
    <row r="12" spans="1:24" ht="15" customHeight="1" x14ac:dyDescent="0.2">
      <c r="A12" s="9" t="s">
        <v>7</v>
      </c>
      <c r="B12" s="7">
        <v>1127.8880092989023</v>
      </c>
      <c r="C12" s="7">
        <v>682.23755575664609</v>
      </c>
      <c r="D12" s="7">
        <v>445.65045354225595</v>
      </c>
      <c r="E12" s="7">
        <v>684.03800929890201</v>
      </c>
      <c r="F12" s="7">
        <v>364.15255575664605</v>
      </c>
      <c r="G12" s="7">
        <v>319.88545354225596</v>
      </c>
      <c r="H12" s="7">
        <v>19.212999999999997</v>
      </c>
      <c r="I12" s="7">
        <v>16.299999999999997</v>
      </c>
      <c r="J12" s="7">
        <v>2.9130000000000003</v>
      </c>
      <c r="K12" s="7">
        <v>424.63700000000006</v>
      </c>
      <c r="L12" s="7">
        <v>301.78500000000003</v>
      </c>
      <c r="M12" s="8">
        <v>122.852</v>
      </c>
    </row>
    <row r="13" spans="1:24" ht="15" customHeight="1" x14ac:dyDescent="0.2">
      <c r="A13" s="9" t="s">
        <v>8</v>
      </c>
      <c r="B13" s="7">
        <v>1476.6294943105768</v>
      </c>
      <c r="C13" s="7">
        <v>669.06999999999994</v>
      </c>
      <c r="D13" s="7">
        <v>807.55949431057684</v>
      </c>
      <c r="E13" s="7">
        <v>649.16349431057711</v>
      </c>
      <c r="F13" s="7">
        <v>302.68200000000002</v>
      </c>
      <c r="G13" s="7">
        <v>346.48149431057709</v>
      </c>
      <c r="H13" s="7">
        <v>28.115999999999996</v>
      </c>
      <c r="I13" s="7">
        <v>17.702999999999999</v>
      </c>
      <c r="J13" s="7">
        <v>10.413000000000002</v>
      </c>
      <c r="K13" s="7">
        <v>689.01799999999992</v>
      </c>
      <c r="L13" s="7">
        <v>344.21000000000004</v>
      </c>
      <c r="M13" s="8">
        <v>344.80799999999999</v>
      </c>
    </row>
    <row r="14" spans="1:24" ht="15" customHeight="1" x14ac:dyDescent="0.2">
      <c r="A14" s="9" t="s">
        <v>9</v>
      </c>
      <c r="B14" s="7">
        <v>2009.3450489531483</v>
      </c>
      <c r="C14" s="7">
        <v>868.90919784678829</v>
      </c>
      <c r="D14" s="7">
        <v>1140.4358511063599</v>
      </c>
      <c r="E14" s="7">
        <v>892.92346895314824</v>
      </c>
      <c r="F14" s="7">
        <v>568.90561784678835</v>
      </c>
      <c r="G14" s="7">
        <v>324.0178511063599</v>
      </c>
      <c r="H14" s="7">
        <v>4.7105800000000002</v>
      </c>
      <c r="I14" s="7">
        <v>0.64057999999999993</v>
      </c>
      <c r="J14" s="7">
        <v>4.07</v>
      </c>
      <c r="K14" s="7">
        <v>1111.7109999999998</v>
      </c>
      <c r="L14" s="7">
        <v>299.36299999999994</v>
      </c>
      <c r="M14" s="8">
        <v>812.34799999999996</v>
      </c>
    </row>
    <row r="15" spans="1:24" ht="15" customHeight="1" x14ac:dyDescent="0.2">
      <c r="A15" s="9" t="s">
        <v>10</v>
      </c>
      <c r="B15" s="7">
        <v>1761.0981302470127</v>
      </c>
      <c r="C15" s="7">
        <v>730.6683700000001</v>
      </c>
      <c r="D15" s="7">
        <v>1030.4297602470126</v>
      </c>
      <c r="E15" s="7">
        <v>828.92673611189923</v>
      </c>
      <c r="F15" s="7">
        <v>260.39937000000003</v>
      </c>
      <c r="G15" s="7">
        <v>568.52736611189914</v>
      </c>
      <c r="H15" s="7">
        <v>8.3930000000000007</v>
      </c>
      <c r="I15" s="7" t="s">
        <v>44</v>
      </c>
      <c r="J15" s="7">
        <v>8.3930000000000007</v>
      </c>
      <c r="K15" s="7">
        <v>852.86300000000006</v>
      </c>
      <c r="L15" s="7">
        <v>470.26900000000006</v>
      </c>
      <c r="M15" s="8">
        <v>382.59399999999999</v>
      </c>
    </row>
    <row r="16" spans="1:24" ht="15" customHeight="1" x14ac:dyDescent="0.2">
      <c r="A16" s="9" t="s">
        <v>11</v>
      </c>
      <c r="B16" s="7">
        <v>587.12840247282543</v>
      </c>
      <c r="C16" s="7">
        <v>276.67913644794817</v>
      </c>
      <c r="D16" s="7">
        <v>310.44926602487732</v>
      </c>
      <c r="E16" s="7">
        <v>572.84200106865285</v>
      </c>
      <c r="F16" s="7">
        <v>273.8171364479482</v>
      </c>
      <c r="G16" s="7">
        <v>299.0248646207047</v>
      </c>
      <c r="H16" s="7">
        <v>1.5129999999999999</v>
      </c>
      <c r="I16" s="7" t="s">
        <v>44</v>
      </c>
      <c r="J16" s="7">
        <v>1.5129999999999999</v>
      </c>
      <c r="K16" s="16">
        <v>2.8620000000000001</v>
      </c>
      <c r="L16" s="16">
        <v>2.8620000000000001</v>
      </c>
      <c r="M16" s="17" t="s">
        <v>44</v>
      </c>
    </row>
    <row r="17" spans="1:13" ht="15" customHeight="1" x14ac:dyDescent="0.2">
      <c r="A17" s="9" t="s">
        <v>12</v>
      </c>
      <c r="B17" s="7">
        <v>17723.844127963766</v>
      </c>
      <c r="C17" s="7">
        <v>9907.5911893816756</v>
      </c>
      <c r="D17" s="7">
        <v>7816.252938582089</v>
      </c>
      <c r="E17" s="7">
        <v>3720.3407335411503</v>
      </c>
      <c r="F17" s="7">
        <v>1266.1340193816766</v>
      </c>
      <c r="G17" s="7">
        <v>2454.2067141594739</v>
      </c>
      <c r="H17" s="7">
        <v>1786.4650000000001</v>
      </c>
      <c r="I17" s="7">
        <v>866.19299999999998</v>
      </c>
      <c r="J17" s="7">
        <v>920.27199999999993</v>
      </c>
      <c r="K17" s="7">
        <v>12144.619999999997</v>
      </c>
      <c r="L17" s="7">
        <v>7740.9259999999986</v>
      </c>
      <c r="M17" s="8">
        <v>4403.6940000000004</v>
      </c>
    </row>
    <row r="18" spans="1:13" ht="15" customHeight="1" x14ac:dyDescent="0.2">
      <c r="A18" s="9" t="s">
        <v>13</v>
      </c>
      <c r="B18" s="7">
        <v>4088.5102451372286</v>
      </c>
      <c r="C18" s="7">
        <v>1409.5908039198955</v>
      </c>
      <c r="D18" s="7">
        <v>2678.9194412173329</v>
      </c>
      <c r="E18" s="7">
        <v>603.53711067615586</v>
      </c>
      <c r="F18" s="7">
        <v>168.53580391989539</v>
      </c>
      <c r="G18" s="7">
        <v>435.00130675626053</v>
      </c>
      <c r="H18" s="7">
        <v>16.844000000000001</v>
      </c>
      <c r="I18" s="7">
        <v>3.0750000000000002</v>
      </c>
      <c r="J18" s="7">
        <v>13.769</v>
      </c>
      <c r="K18" s="7">
        <v>3409.7650000000003</v>
      </c>
      <c r="L18" s="7">
        <v>1215.9570000000001</v>
      </c>
      <c r="M18" s="8">
        <v>2193.808</v>
      </c>
    </row>
    <row r="19" spans="1:13" ht="15" customHeight="1" x14ac:dyDescent="0.2">
      <c r="A19" s="9" t="s">
        <v>14</v>
      </c>
      <c r="B19" s="7">
        <v>1958.3161671636042</v>
      </c>
      <c r="C19" s="7">
        <v>806.32758715765294</v>
      </c>
      <c r="D19" s="7">
        <v>1151.9885800059515</v>
      </c>
      <c r="E19" s="7">
        <v>1229.7181671636042</v>
      </c>
      <c r="F19" s="7">
        <v>201.63558715765291</v>
      </c>
      <c r="G19" s="7">
        <v>1028.0825800059515</v>
      </c>
      <c r="H19" s="7">
        <v>1.4139999999999999</v>
      </c>
      <c r="I19" s="7" t="s">
        <v>44</v>
      </c>
      <c r="J19" s="16">
        <v>1.4139999999999999</v>
      </c>
      <c r="K19" s="7">
        <v>727.18400000000008</v>
      </c>
      <c r="L19" s="7">
        <v>604.69200000000001</v>
      </c>
      <c r="M19" s="8">
        <v>122.49199999999999</v>
      </c>
    </row>
    <row r="20" spans="1:13" ht="15" customHeight="1" x14ac:dyDescent="0.2">
      <c r="A20" s="9" t="s">
        <v>15</v>
      </c>
      <c r="B20" s="7">
        <v>5637.0764494583145</v>
      </c>
      <c r="C20" s="7">
        <v>2414.0626646699452</v>
      </c>
      <c r="D20" s="7">
        <v>3223.0137847883693</v>
      </c>
      <c r="E20" s="7">
        <v>1475.7177899304972</v>
      </c>
      <c r="F20" s="7">
        <v>451.02366466994567</v>
      </c>
      <c r="G20" s="7">
        <v>1024.6941252605516</v>
      </c>
      <c r="H20" s="7">
        <v>27.032</v>
      </c>
      <c r="I20" s="7">
        <v>20.236000000000001</v>
      </c>
      <c r="J20" s="7">
        <v>6.7959999999999994</v>
      </c>
      <c r="K20" s="7">
        <v>4065.5429999999997</v>
      </c>
      <c r="L20" s="7">
        <v>1890.2049999999999</v>
      </c>
      <c r="M20" s="8">
        <v>2175.3379999999997</v>
      </c>
    </row>
    <row r="21" spans="1:13" ht="7.5" customHeight="1" x14ac:dyDescent="0.2"/>
  </sheetData>
  <mergeCells count="5">
    <mergeCell ref="A4:A5"/>
    <mergeCell ref="E4:G4"/>
    <mergeCell ref="H4:J4"/>
    <mergeCell ref="K4:M4"/>
    <mergeCell ref="B4:D4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workbookViewId="0"/>
  </sheetViews>
  <sheetFormatPr defaultColWidth="9.140625" defaultRowHeight="11.25" x14ac:dyDescent="0.2"/>
  <cols>
    <col min="1" max="1" width="13.85546875" style="30" customWidth="1"/>
    <col min="2" max="13" width="8.85546875" style="30" customWidth="1"/>
    <col min="14" max="14" width="5" style="30" customWidth="1"/>
    <col min="15" max="15" width="7.140625" style="30" bestFit="1" customWidth="1"/>
    <col min="16" max="16" width="0.140625" style="30" customWidth="1"/>
    <col min="17" max="17" width="15.140625" style="30" customWidth="1"/>
    <col min="18" max="29" width="9.28515625" style="30" customWidth="1"/>
    <col min="30" max="16384" width="9.140625" style="30"/>
  </cols>
  <sheetData>
    <row r="1" spans="1:38" ht="27" customHeight="1" x14ac:dyDescent="0.25">
      <c r="A1" s="98" t="s">
        <v>87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O1" s="39" t="s">
        <v>29</v>
      </c>
      <c r="Q1" s="23" t="s">
        <v>88</v>
      </c>
      <c r="R1" s="23"/>
      <c r="S1" s="23"/>
      <c r="T1" s="23"/>
      <c r="AE1" s="87"/>
      <c r="AF1" s="87"/>
      <c r="AG1" s="87"/>
      <c r="AH1" s="86"/>
      <c r="AI1" s="87"/>
      <c r="AJ1" s="87"/>
      <c r="AK1" s="87"/>
      <c r="AL1" s="87"/>
    </row>
    <row r="2" spans="1:38" ht="12" customHeight="1" x14ac:dyDescent="0.2">
      <c r="AE2" s="87"/>
      <c r="AF2" s="87"/>
      <c r="AG2" s="87"/>
      <c r="AH2" s="87"/>
      <c r="AI2" s="87"/>
      <c r="AJ2" s="87"/>
      <c r="AK2" s="87"/>
      <c r="AL2" s="87"/>
    </row>
    <row r="3" spans="1:38" ht="13.5" customHeight="1" thickBot="1" x14ac:dyDescent="0.25">
      <c r="A3" s="1" t="s">
        <v>0</v>
      </c>
      <c r="B3" s="1"/>
      <c r="C3" s="1"/>
      <c r="D3" s="1"/>
      <c r="M3" s="10" t="s">
        <v>20</v>
      </c>
      <c r="Q3" s="1" t="s">
        <v>0</v>
      </c>
      <c r="R3" s="1"/>
      <c r="S3" s="1"/>
      <c r="T3" s="1"/>
      <c r="AC3" s="10" t="s">
        <v>23</v>
      </c>
    </row>
    <row r="4" spans="1:38" ht="18" customHeight="1" x14ac:dyDescent="0.2">
      <c r="A4" s="93" t="s">
        <v>22</v>
      </c>
      <c r="B4" s="95" t="s">
        <v>30</v>
      </c>
      <c r="C4" s="95"/>
      <c r="D4" s="96"/>
      <c r="E4" s="95" t="s">
        <v>17</v>
      </c>
      <c r="F4" s="95"/>
      <c r="G4" s="96"/>
      <c r="H4" s="97" t="s">
        <v>18</v>
      </c>
      <c r="I4" s="95"/>
      <c r="J4" s="96"/>
      <c r="K4" s="97" t="s">
        <v>19</v>
      </c>
      <c r="L4" s="95"/>
      <c r="M4" s="95"/>
      <c r="Q4" s="99" t="s">
        <v>22</v>
      </c>
      <c r="R4" s="101" t="s">
        <v>30</v>
      </c>
      <c r="S4" s="101"/>
      <c r="T4" s="102"/>
      <c r="U4" s="101" t="s">
        <v>17</v>
      </c>
      <c r="V4" s="101"/>
      <c r="W4" s="102"/>
      <c r="X4" s="103" t="s">
        <v>18</v>
      </c>
      <c r="Y4" s="101"/>
      <c r="Z4" s="102"/>
      <c r="AA4" s="103" t="s">
        <v>19</v>
      </c>
      <c r="AB4" s="101"/>
      <c r="AC4" s="101"/>
    </row>
    <row r="5" spans="1:38" ht="25.5" customHeight="1" thickBot="1" x14ac:dyDescent="0.25">
      <c r="A5" s="94"/>
      <c r="B5" s="83" t="s">
        <v>30</v>
      </c>
      <c r="C5" s="83" t="s">
        <v>84</v>
      </c>
      <c r="D5" s="84" t="s">
        <v>85</v>
      </c>
      <c r="E5" s="83" t="s">
        <v>30</v>
      </c>
      <c r="F5" s="83" t="s">
        <v>84</v>
      </c>
      <c r="G5" s="84" t="s">
        <v>85</v>
      </c>
      <c r="H5" s="83" t="s">
        <v>30</v>
      </c>
      <c r="I5" s="83" t="s">
        <v>84</v>
      </c>
      <c r="J5" s="84" t="s">
        <v>85</v>
      </c>
      <c r="K5" s="83" t="s">
        <v>30</v>
      </c>
      <c r="L5" s="83" t="s">
        <v>84</v>
      </c>
      <c r="M5" s="88" t="s">
        <v>85</v>
      </c>
      <c r="Q5" s="100"/>
      <c r="R5" s="89" t="s">
        <v>30</v>
      </c>
      <c r="S5" s="89" t="s">
        <v>84</v>
      </c>
      <c r="T5" s="90" t="s">
        <v>85</v>
      </c>
      <c r="U5" s="89" t="s">
        <v>30</v>
      </c>
      <c r="V5" s="89" t="s">
        <v>84</v>
      </c>
      <c r="W5" s="90" t="s">
        <v>85</v>
      </c>
      <c r="X5" s="89" t="s">
        <v>30</v>
      </c>
      <c r="Y5" s="89" t="s">
        <v>84</v>
      </c>
      <c r="Z5" s="90" t="s">
        <v>85</v>
      </c>
      <c r="AA5" s="89" t="s">
        <v>30</v>
      </c>
      <c r="AB5" s="89" t="s">
        <v>84</v>
      </c>
      <c r="AC5" s="91" t="s">
        <v>85</v>
      </c>
    </row>
    <row r="6" spans="1:38" ht="18.75" customHeight="1" x14ac:dyDescent="0.2">
      <c r="A6" s="56" t="s">
        <v>1</v>
      </c>
      <c r="B6" s="18">
        <f>'5'!B6/'6'!R6*100</f>
        <v>7.3084732507634458</v>
      </c>
      <c r="C6" s="18">
        <f>'5'!C6/'6'!S6*100</f>
        <v>8.7863562589625577</v>
      </c>
      <c r="D6" s="18">
        <f>'5'!D6/'6'!T6*100</f>
        <v>6.2428241178135284</v>
      </c>
      <c r="E6" s="18">
        <f>'5'!E6/'6'!U6*100</f>
        <v>2.8712199627182611</v>
      </c>
      <c r="F6" s="18">
        <f>'5'!F6/'6'!V6*100</f>
        <v>2.7918753727155985</v>
      </c>
      <c r="G6" s="18">
        <f>'5'!G6/'6'!W6*100</f>
        <v>2.9249808787094165</v>
      </c>
      <c r="H6" s="18">
        <f>'5'!H6/'6'!X6*100</f>
        <v>12.316166609325593</v>
      </c>
      <c r="I6" s="18">
        <f>'5'!I6/'6'!Y6*100</f>
        <v>16.15420796680856</v>
      </c>
      <c r="J6" s="18">
        <f>'5'!J6/'6'!Z6*100</f>
        <v>9.2322614568593249</v>
      </c>
      <c r="K6" s="18">
        <f>'5'!K6/'6'!AA6*100</f>
        <v>15.822167365102677</v>
      </c>
      <c r="L6" s="18">
        <f>'5'!L6/'6'!AB6*100</f>
        <v>18.527262309552778</v>
      </c>
      <c r="M6" s="19">
        <f>'5'!M6/'6'!AC6*100</f>
        <v>13.671841301616253</v>
      </c>
      <c r="Q6" s="55" t="s">
        <v>1</v>
      </c>
      <c r="R6" s="14">
        <v>1066956.7325886106</v>
      </c>
      <c r="S6" s="14">
        <v>447016.76797545713</v>
      </c>
      <c r="T6" s="14">
        <v>619939.96461315325</v>
      </c>
      <c r="U6" s="14">
        <v>655048.19919771922</v>
      </c>
      <c r="V6" s="14">
        <v>264572.00958209229</v>
      </c>
      <c r="W6" s="14">
        <v>390476.18961562694</v>
      </c>
      <c r="X6" s="14">
        <v>182184.93864000001</v>
      </c>
      <c r="Y6" s="14">
        <v>81168.074640000006</v>
      </c>
      <c r="Z6" s="14">
        <v>101016.86399999999</v>
      </c>
      <c r="AA6" s="14">
        <v>225588.33550657719</v>
      </c>
      <c r="AB6" s="14">
        <v>99906.573840950849</v>
      </c>
      <c r="AC6" s="15">
        <v>125681.76166562628</v>
      </c>
    </row>
    <row r="7" spans="1:38" ht="15" customHeight="1" x14ac:dyDescent="0.2">
      <c r="A7" s="24" t="s">
        <v>2</v>
      </c>
      <c r="B7" s="20">
        <f>'5'!B7/'6'!R7*100</f>
        <v>6.4627248639747181</v>
      </c>
      <c r="C7" s="20">
        <f>'5'!C7/'6'!S7*100</f>
        <v>8.4378118095236037</v>
      </c>
      <c r="D7" s="20">
        <f>'5'!D7/'6'!T7*100</f>
        <v>5.14270975085185</v>
      </c>
      <c r="E7" s="20">
        <f>'5'!E7/'6'!U7*100</f>
        <v>1.4399585155573638</v>
      </c>
      <c r="F7" s="20">
        <f>'5'!F7/'6'!V7*100</f>
        <v>1.2366843756918644</v>
      </c>
      <c r="G7" s="20">
        <f>'5'!G7/'6'!W7*100</f>
        <v>1.5512228813635069</v>
      </c>
      <c r="H7" s="20">
        <f>'5'!H7/'6'!X7*100</f>
        <v>11.001074886244549</v>
      </c>
      <c r="I7" s="20">
        <f>'5'!I7/'6'!Y7*100</f>
        <v>15.790407874950423</v>
      </c>
      <c r="J7" s="20">
        <f>'5'!J7/'6'!Z7*100</f>
        <v>6.893469813450773</v>
      </c>
      <c r="K7" s="20">
        <f>'5'!K7/'6'!AA7*100</f>
        <v>10.34943458345623</v>
      </c>
      <c r="L7" s="20">
        <f>'5'!L7/'6'!AB7*100</f>
        <v>9.7642561433120783</v>
      </c>
      <c r="M7" s="21">
        <f>'5'!M7/'6'!AC7*100</f>
        <v>10.769707025057098</v>
      </c>
      <c r="Q7" s="6" t="s">
        <v>2</v>
      </c>
      <c r="R7" s="7">
        <v>396845.47380379151</v>
      </c>
      <c r="S7" s="7">
        <v>158975.96301055665</v>
      </c>
      <c r="T7" s="7">
        <v>237869.51079323483</v>
      </c>
      <c r="U7" s="7">
        <v>185316.16741242851</v>
      </c>
      <c r="V7" s="7">
        <v>65553.455201741948</v>
      </c>
      <c r="W7" s="7">
        <v>119762.71221068656</v>
      </c>
      <c r="X7" s="7">
        <v>123187.81701</v>
      </c>
      <c r="Y7" s="7">
        <v>56874.275009999998</v>
      </c>
      <c r="Z7" s="7">
        <v>66313.542000000001</v>
      </c>
      <c r="AA7" s="7">
        <v>85748.114338400366</v>
      </c>
      <c r="AB7" s="7">
        <v>35842.197794013198</v>
      </c>
      <c r="AC7" s="8">
        <v>49905.916544387175</v>
      </c>
    </row>
    <row r="8" spans="1:38" ht="15" customHeight="1" x14ac:dyDescent="0.2">
      <c r="A8" s="25" t="s">
        <v>3</v>
      </c>
      <c r="B8" s="20">
        <f>'5'!B8/'6'!R8*100</f>
        <v>7.2749472020503259</v>
      </c>
      <c r="C8" s="20">
        <f>'5'!C8/'6'!S8*100</f>
        <v>8.3586505663547399</v>
      </c>
      <c r="D8" s="20">
        <f>'5'!D8/'6'!T8*100</f>
        <v>6.4717065092272996</v>
      </c>
      <c r="E8" s="20">
        <f>'5'!E8/'6'!U8*100</f>
        <v>3.2894205007202046</v>
      </c>
      <c r="F8" s="20">
        <f>'5'!F8/'6'!V8*100</f>
        <v>4.12041329721092</v>
      </c>
      <c r="G8" s="20">
        <f>'5'!G8/'6'!W8*100</f>
        <v>2.6493261702273818</v>
      </c>
      <c r="H8" s="20">
        <f>'5'!H8/'6'!X8*100</f>
        <v>23.360211042109807</v>
      </c>
      <c r="I8" s="20">
        <f>'5'!I8/'6'!Y8*100</f>
        <v>27.598679455060044</v>
      </c>
      <c r="J8" s="20">
        <f>'5'!J8/'6'!Z8*100</f>
        <v>20.702378869755762</v>
      </c>
      <c r="K8" s="20">
        <f>'5'!K8/'6'!AA8*100</f>
        <v>8.572112649853203</v>
      </c>
      <c r="L8" s="20">
        <f>'5'!L8/'6'!AB8*100</f>
        <v>10.831704260071856</v>
      </c>
      <c r="M8" s="21">
        <f>'5'!M8/'6'!AC8*100</f>
        <v>6.7629119307622609</v>
      </c>
      <c r="Q8" s="9" t="s">
        <v>3</v>
      </c>
      <c r="R8" s="7">
        <v>145048.69933628591</v>
      </c>
      <c r="S8" s="7">
        <v>61744.818193138643</v>
      </c>
      <c r="T8" s="7">
        <v>83303.881143147257</v>
      </c>
      <c r="U8" s="7">
        <v>113965.0978996069</v>
      </c>
      <c r="V8" s="7">
        <v>49588.098285638931</v>
      </c>
      <c r="W8" s="7">
        <v>64376.999613967986</v>
      </c>
      <c r="X8" s="7">
        <v>27855.672999999999</v>
      </c>
      <c r="Y8" s="7">
        <v>10735.567999999999</v>
      </c>
      <c r="Z8" s="7">
        <v>17120.105</v>
      </c>
      <c r="AA8" s="7">
        <v>3125.2505764093962</v>
      </c>
      <c r="AB8" s="7">
        <v>1389.6520472301138</v>
      </c>
      <c r="AC8" s="8">
        <v>1735.5985291792822</v>
      </c>
    </row>
    <row r="9" spans="1:38" ht="15" customHeight="1" x14ac:dyDescent="0.2">
      <c r="A9" s="25" t="s">
        <v>4</v>
      </c>
      <c r="B9" s="20">
        <f>'5'!B9/'6'!R9*100</f>
        <v>4.122746717065124</v>
      </c>
      <c r="C9" s="20">
        <f>'5'!C9/'6'!S9*100</f>
        <v>4.5145629690738653</v>
      </c>
      <c r="D9" s="20">
        <f>'5'!D9/'6'!T9*100</f>
        <v>3.8283320983793354</v>
      </c>
      <c r="E9" s="20">
        <f>'5'!E9/'6'!U9*100</f>
        <v>2.2944260152124571</v>
      </c>
      <c r="F9" s="20">
        <f>'5'!F9/'6'!V9*100</f>
        <v>2.1836358565646199</v>
      </c>
      <c r="G9" s="20">
        <f>'5'!G9/'6'!W9*100</f>
        <v>2.3798045850918941</v>
      </c>
      <c r="H9" s="20">
        <f>'5'!H9/'6'!X9*100</f>
        <v>6.9491082322332964</v>
      </c>
      <c r="I9" s="20">
        <f>'5'!I9/'6'!Y9*100</f>
        <v>8.6960652988713054</v>
      </c>
      <c r="J9" s="20">
        <f>'5'!J9/'6'!Z9*100</f>
        <v>5.7732375115397696</v>
      </c>
      <c r="K9" s="20">
        <f>'5'!K9/'6'!AA9*100</f>
        <v>6.5339560922007944</v>
      </c>
      <c r="L9" s="20">
        <f>'5'!L9/'6'!AB9*100</f>
        <v>7.3159744642267057</v>
      </c>
      <c r="M9" s="21">
        <f>'5'!M9/'6'!AC9*100</f>
        <v>5.9227217008030308</v>
      </c>
      <c r="Q9" s="9" t="s">
        <v>4</v>
      </c>
      <c r="R9" s="7">
        <v>33490.422356859788</v>
      </c>
      <c r="S9" s="7">
        <v>14368.444132863817</v>
      </c>
      <c r="T9" s="7">
        <v>19121.978223995979</v>
      </c>
      <c r="U9" s="7">
        <v>20048.251074510543</v>
      </c>
      <c r="V9" s="7">
        <v>8725.6058505145593</v>
      </c>
      <c r="W9" s="7">
        <v>11322.645223995982</v>
      </c>
      <c r="X9" s="7">
        <v>6984.6659999999993</v>
      </c>
      <c r="Y9" s="7">
        <v>2809.9719999999998</v>
      </c>
      <c r="Z9" s="7">
        <v>4174.6939999999995</v>
      </c>
      <c r="AA9" s="7">
        <v>6304.848</v>
      </c>
      <c r="AB9" s="7">
        <v>2766.0020000000004</v>
      </c>
      <c r="AC9" s="8">
        <v>3538.846</v>
      </c>
    </row>
    <row r="10" spans="1:38" ht="15" customHeight="1" x14ac:dyDescent="0.2">
      <c r="A10" s="25" t="s">
        <v>5</v>
      </c>
      <c r="B10" s="20">
        <f>'5'!B10/'6'!R10*100</f>
        <v>7.8109577199777167</v>
      </c>
      <c r="C10" s="20">
        <f>'5'!C10/'6'!S10*100</f>
        <v>10.809006499334778</v>
      </c>
      <c r="D10" s="20">
        <f>'5'!D10/'6'!T10*100</f>
        <v>5.5921609625830584</v>
      </c>
      <c r="E10" s="20">
        <f>'5'!E10/'6'!U10*100</f>
        <v>2.8905899666086783</v>
      </c>
      <c r="F10" s="20">
        <f>'5'!F10/'6'!V10*100</f>
        <v>3.1031356001705674</v>
      </c>
      <c r="G10" s="20">
        <f>'5'!G10/'6'!W10*100</f>
        <v>2.7553980622264844</v>
      </c>
      <c r="H10" s="20" t="s">
        <v>44</v>
      </c>
      <c r="I10" s="20" t="s">
        <v>44</v>
      </c>
      <c r="J10" s="20" t="s">
        <v>44</v>
      </c>
      <c r="K10" s="20">
        <f>'5'!K10/'6'!AA10*100</f>
        <v>23.820163853156654</v>
      </c>
      <c r="L10" s="20">
        <f>'5'!L10/'6'!AB10*100</f>
        <v>29.4540926569018</v>
      </c>
      <c r="M10" s="21">
        <f>'5'!M10/'6'!AC10*100</f>
        <v>17.38454381300107</v>
      </c>
      <c r="Q10" s="9" t="s">
        <v>5</v>
      </c>
      <c r="R10" s="7">
        <v>48827.309780095864</v>
      </c>
      <c r="S10" s="7">
        <v>20766.932018431573</v>
      </c>
      <c r="T10" s="7">
        <v>28060.377761664295</v>
      </c>
      <c r="U10" s="7">
        <v>36630.913929591494</v>
      </c>
      <c r="V10" s="7">
        <v>14241.209167927207</v>
      </c>
      <c r="W10" s="7">
        <v>22389.704761664292</v>
      </c>
      <c r="X10" s="7">
        <v>520.86800000000005</v>
      </c>
      <c r="Y10" s="7">
        <v>290.29300000000001</v>
      </c>
      <c r="Z10" s="16">
        <v>230.57499999999999</v>
      </c>
      <c r="AA10" s="7">
        <v>11378.847000000002</v>
      </c>
      <c r="AB10" s="7">
        <v>6067.3300000000008</v>
      </c>
      <c r="AC10" s="8">
        <v>5311.5169999999998</v>
      </c>
    </row>
    <row r="11" spans="1:38" ht="15" customHeight="1" x14ac:dyDescent="0.2">
      <c r="A11" s="25" t="s">
        <v>6</v>
      </c>
      <c r="B11" s="20">
        <f>'5'!B11/'6'!R11*100</f>
        <v>8.6464158843121393</v>
      </c>
      <c r="C11" s="20">
        <f>'5'!C11/'6'!S11*100</f>
        <v>4.3599987089027934</v>
      </c>
      <c r="D11" s="20">
        <f>'5'!D11/'6'!T11*100</f>
        <v>11.457537552604984</v>
      </c>
      <c r="E11" s="20">
        <f>'5'!E11/'6'!U11*100</f>
        <v>8.741468885218568</v>
      </c>
      <c r="F11" s="20">
        <f>'5'!F11/'6'!V11*100</f>
        <v>4.3829069176266815</v>
      </c>
      <c r="G11" s="20">
        <f>'5'!G11/'6'!W11*100</f>
        <v>11.627027978688663</v>
      </c>
      <c r="H11" s="20" t="s">
        <v>44</v>
      </c>
      <c r="I11" s="20" t="s">
        <v>44</v>
      </c>
      <c r="J11" s="20" t="s">
        <v>44</v>
      </c>
      <c r="K11" s="20" t="s">
        <v>44</v>
      </c>
      <c r="L11" s="20" t="s">
        <v>44</v>
      </c>
      <c r="M11" s="21" t="s">
        <v>44</v>
      </c>
      <c r="Q11" s="9" t="s">
        <v>6</v>
      </c>
      <c r="R11" s="7">
        <v>2481.468787735047</v>
      </c>
      <c r="S11" s="7">
        <v>982.83515342562407</v>
      </c>
      <c r="T11" s="7">
        <v>1498.6336343094231</v>
      </c>
      <c r="U11" s="7">
        <v>2454.4857877350469</v>
      </c>
      <c r="V11" s="7">
        <v>977.69815342562424</v>
      </c>
      <c r="W11" s="7">
        <v>1476.7876343094229</v>
      </c>
      <c r="X11" s="7">
        <v>26.982999999999997</v>
      </c>
      <c r="Y11" s="7">
        <v>5.1370000000000005</v>
      </c>
      <c r="Z11" s="16">
        <v>21.845999999999997</v>
      </c>
      <c r="AA11" s="16" t="s">
        <v>44</v>
      </c>
      <c r="AB11" s="16" t="s">
        <v>44</v>
      </c>
      <c r="AC11" s="17" t="s">
        <v>44</v>
      </c>
    </row>
    <row r="12" spans="1:38" ht="15" customHeight="1" x14ac:dyDescent="0.2">
      <c r="A12" s="25" t="s">
        <v>7</v>
      </c>
      <c r="B12" s="20">
        <f>'5'!B12/'6'!R12*100</f>
        <v>8.8657556925453349</v>
      </c>
      <c r="C12" s="20">
        <f>'5'!C12/'6'!S12*100</f>
        <v>13.296308811407023</v>
      </c>
      <c r="D12" s="20">
        <f>'5'!D12/'6'!T12*100</f>
        <v>5.8709141249923134</v>
      </c>
      <c r="E12" s="20">
        <f>'5'!E12/'6'!U12*100</f>
        <v>6.6869645841315579</v>
      </c>
      <c r="F12" s="20">
        <f>'5'!F12/'6'!V12*100</f>
        <v>9.1354506163960654</v>
      </c>
      <c r="G12" s="20">
        <f>'5'!G12/'6'!W12*100</f>
        <v>5.1236786754333075</v>
      </c>
      <c r="H12" s="20">
        <f>'5'!H12/'6'!X12*100</f>
        <v>5.2052515794835115</v>
      </c>
      <c r="I12" s="20">
        <f>'5'!I12/'6'!Y12*100</f>
        <v>10.412607559680849</v>
      </c>
      <c r="J12" s="20">
        <f>'5'!J12/'6'!Z12*100</f>
        <v>1.3703914530477452</v>
      </c>
      <c r="K12" s="20">
        <f>'5'!K12/'6'!AA12*100</f>
        <v>20.03622815717679</v>
      </c>
      <c r="L12" s="20">
        <f>'5'!L12/'6'!AB12*100</f>
        <v>30.549091023202468</v>
      </c>
      <c r="M12" s="21">
        <f>'5'!M12/'6'!AC12*100</f>
        <v>10.85766657210001</v>
      </c>
      <c r="Q12" s="9" t="s">
        <v>7</v>
      </c>
      <c r="R12" s="7">
        <v>12721.848519323326</v>
      </c>
      <c r="S12" s="7">
        <v>5131.0297123315031</v>
      </c>
      <c r="T12" s="7">
        <v>7590.8188069918224</v>
      </c>
      <c r="U12" s="7">
        <v>10229.424736630914</v>
      </c>
      <c r="V12" s="7">
        <v>3986.147712331504</v>
      </c>
      <c r="W12" s="7">
        <v>6243.2770242994084</v>
      </c>
      <c r="X12" s="7">
        <v>369.10799999999995</v>
      </c>
      <c r="Y12" s="7">
        <v>156.541</v>
      </c>
      <c r="Z12" s="7">
        <v>212.56699999999998</v>
      </c>
      <c r="AA12" s="7">
        <v>2119.346</v>
      </c>
      <c r="AB12" s="7">
        <v>987.86900000000014</v>
      </c>
      <c r="AC12" s="8">
        <v>1131.4769999999999</v>
      </c>
    </row>
    <row r="13" spans="1:38" ht="15" customHeight="1" x14ac:dyDescent="0.2">
      <c r="A13" s="25" t="s">
        <v>8</v>
      </c>
      <c r="B13" s="20">
        <f>'5'!B13/'6'!R13*100</f>
        <v>4.6057015311431799</v>
      </c>
      <c r="C13" s="20">
        <f>'5'!C13/'6'!S13*100</f>
        <v>4.7423280696215606</v>
      </c>
      <c r="D13" s="20">
        <f>'5'!D13/'6'!T13*100</f>
        <v>4.4983293561208377</v>
      </c>
      <c r="E13" s="20">
        <f>'5'!E13/'6'!U13*100</f>
        <v>2.5811013067897655</v>
      </c>
      <c r="F13" s="20">
        <f>'5'!F13/'6'!V13*100</f>
        <v>2.7310213285743394</v>
      </c>
      <c r="G13" s="20">
        <f>'5'!G13/'6'!W13*100</f>
        <v>2.4629868157125054</v>
      </c>
      <c r="H13" s="20">
        <f>'5'!H13/'6'!X13*100</f>
        <v>3.5293010060943084</v>
      </c>
      <c r="I13" s="20">
        <f>'5'!I13/'6'!Y13*100</f>
        <v>5.1987372439615296</v>
      </c>
      <c r="J13" s="20">
        <f>'5'!J13/'6'!Z13*100</f>
        <v>2.2829518547750594</v>
      </c>
      <c r="K13" s="20">
        <f>'5'!K13/'6'!AA13*100</f>
        <v>11.635778899631957</v>
      </c>
      <c r="L13" s="20">
        <f>'5'!L13/'6'!AB13*100</f>
        <v>12.868962474717078</v>
      </c>
      <c r="M13" s="21">
        <f>'5'!M13/'6'!AC13*100</f>
        <v>10.619881138937346</v>
      </c>
      <c r="Q13" s="9" t="s">
        <v>8</v>
      </c>
      <c r="R13" s="7">
        <v>32060.90286845103</v>
      </c>
      <c r="S13" s="7">
        <v>14108.471412720966</v>
      </c>
      <c r="T13" s="7">
        <v>17952.43145573006</v>
      </c>
      <c r="U13" s="7">
        <v>25150.639868451024</v>
      </c>
      <c r="V13" s="7">
        <v>11083.106412720968</v>
      </c>
      <c r="W13" s="7">
        <v>14067.533455730056</v>
      </c>
      <c r="X13" s="7">
        <v>796.64499999999987</v>
      </c>
      <c r="Y13" s="7">
        <v>340.52499999999998</v>
      </c>
      <c r="Z13" s="7">
        <v>456.12</v>
      </c>
      <c r="AA13" s="7">
        <v>5921.5459999999985</v>
      </c>
      <c r="AB13" s="7">
        <v>2674.7299999999996</v>
      </c>
      <c r="AC13" s="8">
        <v>3246.8159999999998</v>
      </c>
    </row>
    <row r="14" spans="1:38" ht="15" customHeight="1" x14ac:dyDescent="0.2">
      <c r="A14" s="25" t="s">
        <v>9</v>
      </c>
      <c r="B14" s="20">
        <f>'5'!B14/'6'!R14*100</f>
        <v>8.0927212888226538</v>
      </c>
      <c r="C14" s="20">
        <f>'5'!C14/'6'!S14*100</f>
        <v>8.2634819066307159</v>
      </c>
      <c r="D14" s="20">
        <f>'5'!D14/'6'!T14*100</f>
        <v>7.9672806419132689</v>
      </c>
      <c r="E14" s="20">
        <f>'5'!E14/'6'!U14*100</f>
        <v>4.9813083053611464</v>
      </c>
      <c r="F14" s="20">
        <f>'5'!F14/'6'!V14*100</f>
        <v>7.3401818753033279</v>
      </c>
      <c r="G14" s="20">
        <f>'5'!G14/'6'!W14*100</f>
        <v>3.1844771605494349</v>
      </c>
      <c r="H14" s="20">
        <f>'5'!H14/'6'!X14*100</f>
        <v>1.5288202469289183</v>
      </c>
      <c r="I14" s="20">
        <f>'5'!I14/'6'!Y14*100</f>
        <v>0.5021650763622828</v>
      </c>
      <c r="J14" s="20">
        <f>'5'!J14/'6'!Z14*100</f>
        <v>2.2541607820331757</v>
      </c>
      <c r="K14" s="20">
        <f>'5'!K14/'6'!AA14*100</f>
        <v>16.909371109035082</v>
      </c>
      <c r="L14" s="20">
        <f>'5'!L14/'6'!AB14*100</f>
        <v>11.42599020312074</v>
      </c>
      <c r="M14" s="21">
        <f>'5'!M14/'6'!AC14*100</f>
        <v>20.542327895151558</v>
      </c>
      <c r="Q14" s="9" t="s">
        <v>9</v>
      </c>
      <c r="R14" s="7">
        <v>24829.040532118364</v>
      </c>
      <c r="S14" s="7">
        <v>10515.04931776477</v>
      </c>
      <c r="T14" s="7">
        <v>14313.991214353595</v>
      </c>
      <c r="U14" s="7">
        <v>17925.480902118365</v>
      </c>
      <c r="V14" s="7">
        <v>7750.5656877647689</v>
      </c>
      <c r="W14" s="7">
        <v>10174.915214353598</v>
      </c>
      <c r="X14" s="7">
        <v>308.11863</v>
      </c>
      <c r="Y14" s="7">
        <v>127.56363</v>
      </c>
      <c r="Z14" s="7">
        <v>180.55500000000001</v>
      </c>
      <c r="AA14" s="7">
        <v>6574.5259999999998</v>
      </c>
      <c r="AB14" s="7">
        <v>2620.018</v>
      </c>
      <c r="AC14" s="8">
        <v>3954.5080000000003</v>
      </c>
    </row>
    <row r="15" spans="1:38" ht="15" customHeight="1" x14ac:dyDescent="0.2">
      <c r="A15" s="25" t="s">
        <v>10</v>
      </c>
      <c r="B15" s="20">
        <f>'5'!B15/'6'!R15*100</f>
        <v>5.5349057891122477</v>
      </c>
      <c r="C15" s="20">
        <f>'5'!C15/'6'!S15*100</f>
        <v>5.2829931680141984</v>
      </c>
      <c r="D15" s="20">
        <f>'5'!D15/'6'!T15*100</f>
        <v>5.7286016847751169</v>
      </c>
      <c r="E15" s="20">
        <f>'5'!E15/'6'!U15*100</f>
        <v>3.1140936473850847</v>
      </c>
      <c r="F15" s="20">
        <f>'5'!F15/'6'!V15*100</f>
        <v>2.2724070785142385</v>
      </c>
      <c r="G15" s="20">
        <f>'5'!G15/'6'!W15*100</f>
        <v>3.7503367443506934</v>
      </c>
      <c r="H15" s="20">
        <f>'5'!H15/'6'!X15*100</f>
        <v>1.4395658490316852</v>
      </c>
      <c r="I15" s="20" t="s">
        <v>44</v>
      </c>
      <c r="J15" s="20">
        <f>'5'!J15/'6'!Z15*100</f>
        <v>2.4123084351754986</v>
      </c>
      <c r="K15" s="20">
        <f>'5'!K15/'6'!AA15*100</f>
        <v>19.034261147823102</v>
      </c>
      <c r="L15" s="20">
        <f>'5'!L15/'6'!AB15*100</f>
        <v>22.01427768935493</v>
      </c>
      <c r="M15" s="21">
        <f>'5'!M15/'6'!AC15*100</f>
        <v>16.318976588768564</v>
      </c>
      <c r="Q15" s="9" t="s">
        <v>10</v>
      </c>
      <c r="R15" s="7">
        <v>31818.032634110619</v>
      </c>
      <c r="S15" s="7">
        <v>13830.575712719459</v>
      </c>
      <c r="T15" s="7">
        <v>17987.456921391164</v>
      </c>
      <c r="U15" s="7">
        <v>26618.555187251735</v>
      </c>
      <c r="V15" s="7">
        <v>11459.186712719458</v>
      </c>
      <c r="W15" s="7">
        <v>15159.368474532275</v>
      </c>
      <c r="X15" s="7">
        <v>583.02299999999991</v>
      </c>
      <c r="Y15" s="7">
        <v>235.09899999999999</v>
      </c>
      <c r="Z15" s="7">
        <v>347.92399999999998</v>
      </c>
      <c r="AA15" s="7">
        <v>4480.6730000000007</v>
      </c>
      <c r="AB15" s="7">
        <v>2136.2000000000003</v>
      </c>
      <c r="AC15" s="8">
        <v>2344.473</v>
      </c>
    </row>
    <row r="16" spans="1:38" ht="15" customHeight="1" x14ac:dyDescent="0.2">
      <c r="A16" s="25" t="s">
        <v>11</v>
      </c>
      <c r="B16" s="20">
        <f>'5'!B16/'6'!R16*100</f>
        <v>3.8611702988259471</v>
      </c>
      <c r="C16" s="20">
        <f>'5'!C16/'6'!S16*100</f>
        <v>3.7269904313998499</v>
      </c>
      <c r="D16" s="20">
        <f>'5'!D16/'6'!T16*100</f>
        <v>3.989166481049538</v>
      </c>
      <c r="E16" s="20">
        <f>'5'!E16/'6'!U16*100</f>
        <v>3.8248990868562691</v>
      </c>
      <c r="F16" s="20">
        <f>'5'!F16/'6'!V16*100</f>
        <v>3.7296678179224863</v>
      </c>
      <c r="G16" s="20">
        <f>'5'!G16/'6'!W16*100</f>
        <v>3.916469999824153</v>
      </c>
      <c r="H16" s="20">
        <f>'5'!H16/'6'!X16*100</f>
        <v>0.8581573156067791</v>
      </c>
      <c r="I16" s="20" t="s">
        <v>44</v>
      </c>
      <c r="J16" s="20">
        <f>'5'!J16/'6'!Z16*100</f>
        <v>1.3822148325446273</v>
      </c>
      <c r="K16" s="20">
        <f>'5'!K16/'6'!AA16*100</f>
        <v>7.6377028181041862</v>
      </c>
      <c r="L16" s="20">
        <f>'5'!L16/'6'!AB16*100</f>
        <v>25.043752187609382</v>
      </c>
      <c r="M16" s="21" t="s">
        <v>44</v>
      </c>
      <c r="Q16" s="9" t="s">
        <v>11</v>
      </c>
      <c r="R16" s="7">
        <v>15205.970134271249</v>
      </c>
      <c r="S16" s="7">
        <v>7423.6610353740034</v>
      </c>
      <c r="T16" s="7">
        <v>7782.3090988972472</v>
      </c>
      <c r="U16" s="7">
        <v>14976.656587807618</v>
      </c>
      <c r="V16" s="7">
        <v>7341.5958153740039</v>
      </c>
      <c r="W16" s="7">
        <v>7635.0607724336132</v>
      </c>
      <c r="X16" s="7">
        <v>176.30799999999999</v>
      </c>
      <c r="Y16" s="7">
        <v>66.846000000000004</v>
      </c>
      <c r="Z16" s="7">
        <v>109.46199999999999</v>
      </c>
      <c r="AA16" s="16">
        <v>37.471999999999994</v>
      </c>
      <c r="AB16" s="16">
        <v>11.428000000000001</v>
      </c>
      <c r="AC16" s="17">
        <v>26.044</v>
      </c>
    </row>
    <row r="17" spans="1:29" ht="15" customHeight="1" x14ac:dyDescent="0.2">
      <c r="A17" s="25" t="s">
        <v>12</v>
      </c>
      <c r="B17" s="20">
        <f>'5'!B17/'6'!R17*100</f>
        <v>9.4103970608475382</v>
      </c>
      <c r="C17" s="20">
        <f>'5'!C17/'6'!S17*100</f>
        <v>12.135760026712376</v>
      </c>
      <c r="D17" s="20">
        <f>'5'!D17/'6'!T17*100</f>
        <v>7.3252028929194006</v>
      </c>
      <c r="E17" s="20">
        <f>'5'!E17/'6'!U17*100</f>
        <v>3.47356816240229</v>
      </c>
      <c r="F17" s="20">
        <f>'5'!F17/'6'!V17*100</f>
        <v>2.8342684669460114</v>
      </c>
      <c r="G17" s="20">
        <f>'5'!G17/'6'!W17*100</f>
        <v>3.9310103772665554</v>
      </c>
      <c r="H17" s="20">
        <f>'5'!H17/'6'!X17*100</f>
        <v>9.1028426342191153</v>
      </c>
      <c r="I17" s="20">
        <f>'5'!I17/'6'!Y17*100</f>
        <v>9.9110696856121958</v>
      </c>
      <c r="J17" s="20">
        <f>'5'!J17/'6'!Z17*100</f>
        <v>8.4539525750339823</v>
      </c>
      <c r="K17" s="20">
        <f>'5'!K17/'6'!AA17*100</f>
        <v>19.807457144562076</v>
      </c>
      <c r="L17" s="20">
        <f>'5'!L17/'6'!AB17*100</f>
        <v>27.590135618095996</v>
      </c>
      <c r="M17" s="21">
        <f>'5'!M17/'6'!AC17*100</f>
        <v>13.24159928142134</v>
      </c>
      <c r="Q17" s="9" t="s">
        <v>12</v>
      </c>
      <c r="R17" s="7">
        <v>188343.21244216964</v>
      </c>
      <c r="S17" s="7">
        <v>81639.64323267588</v>
      </c>
      <c r="T17" s="7">
        <v>106703.56920949373</v>
      </c>
      <c r="U17" s="7">
        <v>107104.29620497773</v>
      </c>
      <c r="V17" s="7">
        <v>44672.339058478989</v>
      </c>
      <c r="W17" s="7">
        <v>62431.957146498724</v>
      </c>
      <c r="X17" s="7">
        <v>19625.352999999999</v>
      </c>
      <c r="Y17" s="7">
        <v>8739.652</v>
      </c>
      <c r="Z17" s="7">
        <v>10885.700999999999</v>
      </c>
      <c r="AA17" s="7">
        <v>61313.372591767395</v>
      </c>
      <c r="AB17" s="7">
        <v>28056.860999707555</v>
      </c>
      <c r="AC17" s="8">
        <v>33256.51159205984</v>
      </c>
    </row>
    <row r="18" spans="1:29" ht="15" customHeight="1" x14ac:dyDescent="0.2">
      <c r="A18" s="25" t="s">
        <v>13</v>
      </c>
      <c r="B18" s="20">
        <f>'5'!B18/'6'!R18*100</f>
        <v>9.6225441509398308</v>
      </c>
      <c r="C18" s="20">
        <f>'5'!C18/'6'!S18*100</f>
        <v>8.4327457741841965</v>
      </c>
      <c r="D18" s="20">
        <f>'5'!D18/'6'!T18*100</f>
        <v>10.394209951262216</v>
      </c>
      <c r="E18" s="20">
        <f>'5'!E18/'6'!U18*100</f>
        <v>2.4321231085411279</v>
      </c>
      <c r="F18" s="20">
        <f>'5'!F18/'6'!V18*100</f>
        <v>1.9156680722078343</v>
      </c>
      <c r="G18" s="20">
        <f>'5'!G18/'6'!W18*100</f>
        <v>2.7157910258676683</v>
      </c>
      <c r="H18" s="20">
        <f>'5'!H18/'6'!X18*100</f>
        <v>2.6156376121359122</v>
      </c>
      <c r="I18" s="20">
        <f>'5'!I18/'6'!Y18*100</f>
        <v>1.2194541604206819</v>
      </c>
      <c r="J18" s="20">
        <f>'5'!J18/'6'!Z18*100</f>
        <v>3.514194343701428</v>
      </c>
      <c r="K18" s="20">
        <f>'5'!K18/'6'!AA18*100</f>
        <v>20.144679488467116</v>
      </c>
      <c r="L18" s="20">
        <f>'5'!L18/'6'!AB18*100</f>
        <v>15.970200338538193</v>
      </c>
      <c r="M18" s="21">
        <f>'5'!M18/'6'!AC18*100</f>
        <v>23.557750748781096</v>
      </c>
      <c r="Q18" s="9" t="s">
        <v>13</v>
      </c>
      <c r="R18" s="7">
        <v>42488.869689809682</v>
      </c>
      <c r="S18" s="7">
        <v>16715.68006040432</v>
      </c>
      <c r="T18" s="7">
        <v>25773.189629405359</v>
      </c>
      <c r="U18" s="7">
        <v>24815.236883225803</v>
      </c>
      <c r="V18" s="7">
        <v>8797.756060404321</v>
      </c>
      <c r="W18" s="7">
        <v>16017.480822821482</v>
      </c>
      <c r="X18" s="7">
        <v>643.97300000000007</v>
      </c>
      <c r="Y18" s="7">
        <v>252.16200000000003</v>
      </c>
      <c r="Z18" s="7">
        <v>391.81099999999992</v>
      </c>
      <c r="AA18" s="7">
        <v>16926.38</v>
      </c>
      <c r="AB18" s="7">
        <v>7613.9120000000003</v>
      </c>
      <c r="AC18" s="8">
        <v>9312.4680000000008</v>
      </c>
    </row>
    <row r="19" spans="1:29" ht="15" customHeight="1" x14ac:dyDescent="0.2">
      <c r="A19" s="25" t="s">
        <v>14</v>
      </c>
      <c r="B19" s="20">
        <f>'5'!B19/'6'!R19*100</f>
        <v>5.5506106916404852</v>
      </c>
      <c r="C19" s="20">
        <f>'5'!C19/'6'!S19*100</f>
        <v>5.4520643802381805</v>
      </c>
      <c r="D19" s="20">
        <f>'5'!D19/'6'!T19*100</f>
        <v>5.6217341799867153</v>
      </c>
      <c r="E19" s="20">
        <f>'5'!E19/'6'!U19*100</f>
        <v>3.9384122178928527</v>
      </c>
      <c r="F19" s="20">
        <f>'5'!F19/'6'!V19*100</f>
        <v>1.5919174684938913</v>
      </c>
      <c r="G19" s="20">
        <f>'5'!G19/'6'!W19*100</f>
        <v>5.539985681607094</v>
      </c>
      <c r="H19" s="20">
        <f>'5'!H19/'6'!X19*100</f>
        <v>1.2312890220221353</v>
      </c>
      <c r="I19" s="20" t="s">
        <v>44</v>
      </c>
      <c r="J19" s="20">
        <f>'5'!J19/'6'!Z19*100</f>
        <v>2.0333036150815333</v>
      </c>
      <c r="K19" s="20">
        <f>'5'!K19/'6'!AA19*100</f>
        <v>18.462739964409188</v>
      </c>
      <c r="L19" s="20">
        <f>'5'!L19/'6'!AB19*100</f>
        <v>29.101195729907296</v>
      </c>
      <c r="M19" s="21">
        <f>'5'!M19/'6'!AC19*100</f>
        <v>6.5828909968652631</v>
      </c>
      <c r="Q19" s="9" t="s">
        <v>14</v>
      </c>
      <c r="R19" s="7">
        <v>35281.093846356984</v>
      </c>
      <c r="S19" s="7">
        <v>14789.399591103644</v>
      </c>
      <c r="T19" s="7">
        <v>20491.694255253344</v>
      </c>
      <c r="U19" s="7">
        <v>31223.703846356988</v>
      </c>
      <c r="V19" s="7">
        <v>12666.208591103645</v>
      </c>
      <c r="W19" s="7">
        <v>18557.49525525335</v>
      </c>
      <c r="X19" s="7">
        <v>114.839</v>
      </c>
      <c r="Y19" s="7">
        <v>45.297000000000004</v>
      </c>
      <c r="Z19" s="16">
        <v>69.542000000000002</v>
      </c>
      <c r="AA19" s="7">
        <v>3938.6570000000002</v>
      </c>
      <c r="AB19" s="7">
        <v>2077.8940000000002</v>
      </c>
      <c r="AC19" s="8">
        <v>1860.7629999999999</v>
      </c>
    </row>
    <row r="20" spans="1:29" ht="15" customHeight="1" x14ac:dyDescent="0.2">
      <c r="A20" s="25" t="s">
        <v>15</v>
      </c>
      <c r="B20" s="20">
        <f>'5'!B20/'6'!R20*100</f>
        <v>9.8011587351868972</v>
      </c>
      <c r="C20" s="20">
        <f>'5'!C20/'6'!S20*100</f>
        <v>9.2761990715673281</v>
      </c>
      <c r="D20" s="20">
        <f>'5'!D20/'6'!T20*100</f>
        <v>10.234999207581479</v>
      </c>
      <c r="E20" s="20">
        <f>'5'!E20/'6'!U20*100</f>
        <v>3.8241642509485021</v>
      </c>
      <c r="F20" s="20">
        <f>'5'!F20/'6'!V20*100</f>
        <v>2.5439828904841733</v>
      </c>
      <c r="G20" s="20">
        <f>'5'!G20/'6'!W20*100</f>
        <v>4.9121847857398917</v>
      </c>
      <c r="H20" s="20">
        <f>'5'!H20/'6'!X20*100</f>
        <v>2.7261982080833915</v>
      </c>
      <c r="I20" s="20">
        <f>'5'!I20/'6'!Y20*100</f>
        <v>4.1370230443386822</v>
      </c>
      <c r="J20" s="20">
        <f>'5'!J20/'6'!Z20*100</f>
        <v>1.3526531587118344</v>
      </c>
      <c r="K20" s="20">
        <f>'5'!K20/'6'!AA20*100</f>
        <v>22.944147408055489</v>
      </c>
      <c r="L20" s="20">
        <f>'5'!L20/'6'!AB20*100</f>
        <v>24.668318873262965</v>
      </c>
      <c r="M20" s="21">
        <f>'5'!M20/'6'!AC20*100</f>
        <v>21.63046918495035</v>
      </c>
      <c r="Q20" s="9" t="s">
        <v>15</v>
      </c>
      <c r="R20" s="7">
        <v>57514.387857231472</v>
      </c>
      <c r="S20" s="7">
        <v>26024.265391946356</v>
      </c>
      <c r="T20" s="7">
        <v>31490.122465285116</v>
      </c>
      <c r="U20" s="7">
        <v>38589.288877026578</v>
      </c>
      <c r="V20" s="7">
        <v>17729.036871946351</v>
      </c>
      <c r="W20" s="7">
        <v>20860.252005080227</v>
      </c>
      <c r="X20" s="7">
        <v>991.56400000000008</v>
      </c>
      <c r="Y20" s="7">
        <v>489.14399999999995</v>
      </c>
      <c r="Z20" s="7">
        <v>502.42</v>
      </c>
      <c r="AA20" s="7">
        <v>17719.303000000004</v>
      </c>
      <c r="AB20" s="7">
        <v>7662.48</v>
      </c>
      <c r="AC20" s="8">
        <v>10056.823000000002</v>
      </c>
    </row>
    <row r="21" spans="1:29" ht="7.5" customHeight="1" x14ac:dyDescent="0.2"/>
  </sheetData>
  <mergeCells count="11">
    <mergeCell ref="Q4:Q5"/>
    <mergeCell ref="U4:W4"/>
    <mergeCell ref="X4:Z4"/>
    <mergeCell ref="AA4:AC4"/>
    <mergeCell ref="R4:T4"/>
    <mergeCell ref="A1:M1"/>
    <mergeCell ref="A4:A5"/>
    <mergeCell ref="E4:G4"/>
    <mergeCell ref="H4:J4"/>
    <mergeCell ref="K4:M4"/>
    <mergeCell ref="B4:D4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/>
  </sheetViews>
  <sheetFormatPr defaultColWidth="9.140625" defaultRowHeight="11.25" x14ac:dyDescent="0.2"/>
  <cols>
    <col min="1" max="1" width="13.85546875" style="30" customWidth="1"/>
    <col min="2" max="15" width="8.140625" style="30" customWidth="1"/>
    <col min="16" max="16384" width="9.140625" style="30"/>
  </cols>
  <sheetData>
    <row r="1" spans="1:22" ht="15" customHeight="1" x14ac:dyDescent="0.25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5"/>
      <c r="Q1" s="39" t="s">
        <v>29</v>
      </c>
      <c r="V1" s="39"/>
    </row>
    <row r="2" spans="1:22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10"/>
      <c r="J3" s="10"/>
      <c r="K3" s="10"/>
      <c r="L3" s="10"/>
      <c r="M3" s="10"/>
      <c r="N3" s="10"/>
      <c r="O3" s="10"/>
    </row>
    <row r="4" spans="1:22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  <c r="O4" s="27">
        <v>2023</v>
      </c>
    </row>
    <row r="5" spans="1:22" ht="16.5" customHeight="1" x14ac:dyDescent="0.2">
      <c r="A5" s="3" t="s">
        <v>1</v>
      </c>
      <c r="B5" s="4">
        <v>142</v>
      </c>
      <c r="C5" s="4">
        <v>200</v>
      </c>
      <c r="D5" s="4">
        <v>187</v>
      </c>
      <c r="E5" s="4">
        <v>167</v>
      </c>
      <c r="F5" s="4">
        <v>205</v>
      </c>
      <c r="G5" s="4">
        <v>193</v>
      </c>
      <c r="H5" s="4">
        <v>114</v>
      </c>
      <c r="I5" s="5">
        <v>258</v>
      </c>
      <c r="J5" s="5">
        <v>374</v>
      </c>
      <c r="K5" s="5">
        <v>397</v>
      </c>
      <c r="L5" s="5">
        <v>374</v>
      </c>
      <c r="M5" s="5">
        <v>480</v>
      </c>
      <c r="N5" s="5">
        <v>591</v>
      </c>
      <c r="O5" s="5">
        <v>587</v>
      </c>
    </row>
    <row r="6" spans="1:22" ht="15" customHeight="1" x14ac:dyDescent="0.2">
      <c r="A6" s="6" t="s">
        <v>2</v>
      </c>
      <c r="B6" s="7">
        <v>25</v>
      </c>
      <c r="C6" s="7">
        <v>33</v>
      </c>
      <c r="D6" s="7">
        <v>30</v>
      </c>
      <c r="E6" s="7">
        <v>28</v>
      </c>
      <c r="F6" s="7">
        <v>34</v>
      </c>
      <c r="G6" s="7">
        <v>27</v>
      </c>
      <c r="H6" s="7">
        <v>17</v>
      </c>
      <c r="I6" s="8">
        <v>24</v>
      </c>
      <c r="J6" s="8">
        <v>37</v>
      </c>
      <c r="K6" s="8">
        <v>38</v>
      </c>
      <c r="L6" s="8">
        <v>32</v>
      </c>
      <c r="M6" s="8">
        <v>37</v>
      </c>
      <c r="N6" s="8">
        <v>40</v>
      </c>
      <c r="O6" s="8">
        <v>59</v>
      </c>
    </row>
    <row r="7" spans="1:22" ht="15" customHeight="1" x14ac:dyDescent="0.2">
      <c r="A7" s="9" t="s">
        <v>3</v>
      </c>
      <c r="B7" s="7">
        <v>20</v>
      </c>
      <c r="C7" s="7">
        <v>26</v>
      </c>
      <c r="D7" s="7">
        <v>23</v>
      </c>
      <c r="E7" s="7">
        <v>22</v>
      </c>
      <c r="F7" s="7">
        <v>26</v>
      </c>
      <c r="G7" s="7">
        <v>25</v>
      </c>
      <c r="H7" s="7">
        <v>14</v>
      </c>
      <c r="I7" s="8">
        <v>31</v>
      </c>
      <c r="J7" s="8">
        <v>44</v>
      </c>
      <c r="K7" s="8">
        <v>43</v>
      </c>
      <c r="L7" s="8">
        <v>47</v>
      </c>
      <c r="M7" s="8">
        <v>62</v>
      </c>
      <c r="N7" s="8">
        <v>84</v>
      </c>
      <c r="O7" s="8">
        <v>71</v>
      </c>
    </row>
    <row r="8" spans="1:22" ht="15" customHeight="1" x14ac:dyDescent="0.2">
      <c r="A8" s="9" t="s">
        <v>4</v>
      </c>
      <c r="B8" s="7">
        <v>5</v>
      </c>
      <c r="C8" s="7">
        <v>7</v>
      </c>
      <c r="D8" s="7">
        <v>9</v>
      </c>
      <c r="E8" s="7">
        <v>5</v>
      </c>
      <c r="F8" s="7">
        <v>5</v>
      </c>
      <c r="G8" s="7">
        <v>7</v>
      </c>
      <c r="H8" s="7">
        <v>4</v>
      </c>
      <c r="I8" s="8">
        <v>10</v>
      </c>
      <c r="J8" s="8">
        <v>17</v>
      </c>
      <c r="K8" s="8">
        <v>16</v>
      </c>
      <c r="L8" s="8">
        <v>10</v>
      </c>
      <c r="M8" s="8">
        <v>15</v>
      </c>
      <c r="N8" s="8">
        <v>18</v>
      </c>
      <c r="O8" s="8">
        <v>17</v>
      </c>
    </row>
    <row r="9" spans="1:22" ht="15" customHeight="1" x14ac:dyDescent="0.2">
      <c r="A9" s="9" t="s">
        <v>5</v>
      </c>
      <c r="B9" s="7">
        <v>6</v>
      </c>
      <c r="C9" s="7">
        <v>4</v>
      </c>
      <c r="D9" s="7">
        <v>8</v>
      </c>
      <c r="E9" s="7">
        <v>7</v>
      </c>
      <c r="F9" s="7">
        <v>12</v>
      </c>
      <c r="G9" s="7">
        <v>16</v>
      </c>
      <c r="H9" s="7">
        <v>9</v>
      </c>
      <c r="I9" s="8">
        <v>13</v>
      </c>
      <c r="J9" s="8">
        <v>27</v>
      </c>
      <c r="K9" s="8">
        <v>27</v>
      </c>
      <c r="L9" s="8">
        <v>23</v>
      </c>
      <c r="M9" s="8">
        <v>33</v>
      </c>
      <c r="N9" s="8">
        <v>36</v>
      </c>
      <c r="O9" s="8">
        <v>31</v>
      </c>
    </row>
    <row r="10" spans="1:22" ht="15" customHeight="1" x14ac:dyDescent="0.2">
      <c r="A10" s="9" t="s">
        <v>6</v>
      </c>
      <c r="B10" s="7">
        <v>2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  <c r="H10" s="7" t="s">
        <v>44</v>
      </c>
      <c r="I10" s="8">
        <v>5</v>
      </c>
      <c r="J10" s="8">
        <v>7</v>
      </c>
      <c r="K10" s="8">
        <v>6</v>
      </c>
      <c r="L10" s="8">
        <v>4</v>
      </c>
      <c r="M10" s="8">
        <v>7</v>
      </c>
      <c r="N10" s="8">
        <v>9</v>
      </c>
      <c r="O10" s="8">
        <v>7</v>
      </c>
    </row>
    <row r="11" spans="1:22" ht="15" customHeight="1" x14ac:dyDescent="0.2">
      <c r="A11" s="9" t="s">
        <v>7</v>
      </c>
      <c r="B11" s="7">
        <v>3</v>
      </c>
      <c r="C11" s="7">
        <v>4</v>
      </c>
      <c r="D11" s="7">
        <v>4</v>
      </c>
      <c r="E11" s="7">
        <v>4</v>
      </c>
      <c r="F11" s="7">
        <v>6</v>
      </c>
      <c r="G11" s="7">
        <v>7</v>
      </c>
      <c r="H11" s="7">
        <v>6</v>
      </c>
      <c r="I11" s="8">
        <v>9</v>
      </c>
      <c r="J11" s="8">
        <v>14</v>
      </c>
      <c r="K11" s="8">
        <v>13</v>
      </c>
      <c r="L11" s="8">
        <v>13</v>
      </c>
      <c r="M11" s="8">
        <v>15</v>
      </c>
      <c r="N11" s="8">
        <v>23</v>
      </c>
      <c r="O11" s="8">
        <v>23</v>
      </c>
    </row>
    <row r="12" spans="1:22" ht="15" customHeight="1" x14ac:dyDescent="0.2">
      <c r="A12" s="9" t="s">
        <v>8</v>
      </c>
      <c r="B12" s="7">
        <v>9</v>
      </c>
      <c r="C12" s="7">
        <v>8</v>
      </c>
      <c r="D12" s="7">
        <v>10</v>
      </c>
      <c r="E12" s="7">
        <v>6</v>
      </c>
      <c r="F12" s="7">
        <v>12</v>
      </c>
      <c r="G12" s="7">
        <v>8</v>
      </c>
      <c r="H12" s="7">
        <v>4</v>
      </c>
      <c r="I12" s="8">
        <v>13</v>
      </c>
      <c r="J12" s="8">
        <v>11</v>
      </c>
      <c r="K12" s="8">
        <v>19</v>
      </c>
      <c r="L12" s="8">
        <v>20</v>
      </c>
      <c r="M12" s="8">
        <v>18</v>
      </c>
      <c r="N12" s="8">
        <v>19</v>
      </c>
      <c r="O12" s="8">
        <v>21</v>
      </c>
    </row>
    <row r="13" spans="1:22" ht="15" customHeight="1" x14ac:dyDescent="0.2">
      <c r="A13" s="9" t="s">
        <v>9</v>
      </c>
      <c r="B13" s="7">
        <v>8</v>
      </c>
      <c r="C13" s="7">
        <v>10</v>
      </c>
      <c r="D13" s="7">
        <v>13</v>
      </c>
      <c r="E13" s="7">
        <v>10</v>
      </c>
      <c r="F13" s="7">
        <v>8</v>
      </c>
      <c r="G13" s="7">
        <v>8</v>
      </c>
      <c r="H13" s="7">
        <v>5</v>
      </c>
      <c r="I13" s="8">
        <v>9</v>
      </c>
      <c r="J13" s="8">
        <v>13</v>
      </c>
      <c r="K13" s="8">
        <v>11</v>
      </c>
      <c r="L13" s="8">
        <v>10</v>
      </c>
      <c r="M13" s="8">
        <v>17</v>
      </c>
      <c r="N13" s="8">
        <v>23</v>
      </c>
      <c r="O13" s="8">
        <v>24</v>
      </c>
    </row>
    <row r="14" spans="1:22" ht="15" customHeight="1" x14ac:dyDescent="0.2">
      <c r="A14" s="9" t="s">
        <v>10</v>
      </c>
      <c r="B14" s="7">
        <v>8</v>
      </c>
      <c r="C14" s="7">
        <v>13</v>
      </c>
      <c r="D14" s="7">
        <v>8</v>
      </c>
      <c r="E14" s="7">
        <v>8</v>
      </c>
      <c r="F14" s="7">
        <v>15</v>
      </c>
      <c r="G14" s="7">
        <v>9</v>
      </c>
      <c r="H14" s="7">
        <v>4</v>
      </c>
      <c r="I14" s="8">
        <v>9</v>
      </c>
      <c r="J14" s="8">
        <v>17</v>
      </c>
      <c r="K14" s="8">
        <v>20</v>
      </c>
      <c r="L14" s="8">
        <v>18</v>
      </c>
      <c r="M14" s="8">
        <v>26</v>
      </c>
      <c r="N14" s="8">
        <v>33</v>
      </c>
      <c r="O14" s="8">
        <v>26</v>
      </c>
    </row>
    <row r="15" spans="1:22" ht="15" customHeight="1" x14ac:dyDescent="0.2">
      <c r="A15" s="9" t="s">
        <v>11</v>
      </c>
      <c r="B15" s="7">
        <v>7</v>
      </c>
      <c r="C15" s="7">
        <v>7</v>
      </c>
      <c r="D15" s="7">
        <v>7</v>
      </c>
      <c r="E15" s="7">
        <v>5</v>
      </c>
      <c r="F15" s="7">
        <v>8</v>
      </c>
      <c r="G15" s="7">
        <v>6</v>
      </c>
      <c r="H15" s="7">
        <v>5</v>
      </c>
      <c r="I15" s="8">
        <v>11</v>
      </c>
      <c r="J15" s="8">
        <v>13</v>
      </c>
      <c r="K15" s="8">
        <v>18</v>
      </c>
      <c r="L15" s="8">
        <v>16</v>
      </c>
      <c r="M15" s="8">
        <v>17</v>
      </c>
      <c r="N15" s="8">
        <v>15</v>
      </c>
      <c r="O15" s="8">
        <v>16</v>
      </c>
    </row>
    <row r="16" spans="1:22" ht="15" customHeight="1" x14ac:dyDescent="0.2">
      <c r="A16" s="9" t="s">
        <v>12</v>
      </c>
      <c r="B16" s="7">
        <v>17</v>
      </c>
      <c r="C16" s="7">
        <v>35</v>
      </c>
      <c r="D16" s="7">
        <v>36</v>
      </c>
      <c r="E16" s="7">
        <v>37</v>
      </c>
      <c r="F16" s="7">
        <v>38</v>
      </c>
      <c r="G16" s="7">
        <v>43</v>
      </c>
      <c r="H16" s="7">
        <v>28</v>
      </c>
      <c r="I16" s="8">
        <v>58</v>
      </c>
      <c r="J16" s="8">
        <v>75</v>
      </c>
      <c r="K16" s="8">
        <v>80</v>
      </c>
      <c r="L16" s="8">
        <v>80</v>
      </c>
      <c r="M16" s="8">
        <v>105</v>
      </c>
      <c r="N16" s="8">
        <v>124</v>
      </c>
      <c r="O16" s="8">
        <v>142</v>
      </c>
    </row>
    <row r="17" spans="1:15" ht="15" customHeight="1" x14ac:dyDescent="0.2">
      <c r="A17" s="9" t="s">
        <v>13</v>
      </c>
      <c r="B17" s="7">
        <v>5</v>
      </c>
      <c r="C17" s="7">
        <v>8</v>
      </c>
      <c r="D17" s="7">
        <v>7</v>
      </c>
      <c r="E17" s="7">
        <v>4</v>
      </c>
      <c r="F17" s="7">
        <v>13</v>
      </c>
      <c r="G17" s="7">
        <v>11</v>
      </c>
      <c r="H17" s="7">
        <v>6</v>
      </c>
      <c r="I17" s="8">
        <v>12</v>
      </c>
      <c r="J17" s="8">
        <v>18</v>
      </c>
      <c r="K17" s="8">
        <v>21</v>
      </c>
      <c r="L17" s="8">
        <v>26</v>
      </c>
      <c r="M17" s="8">
        <v>25</v>
      </c>
      <c r="N17" s="8">
        <v>40</v>
      </c>
      <c r="O17" s="8">
        <v>39</v>
      </c>
    </row>
    <row r="18" spans="1:15" ht="15" customHeight="1" x14ac:dyDescent="0.2">
      <c r="A18" s="9" t="s">
        <v>14</v>
      </c>
      <c r="B18" s="7">
        <v>12</v>
      </c>
      <c r="C18" s="7">
        <v>23</v>
      </c>
      <c r="D18" s="7">
        <v>13</v>
      </c>
      <c r="E18" s="7">
        <v>11</v>
      </c>
      <c r="F18" s="7">
        <v>10</v>
      </c>
      <c r="G18" s="7">
        <v>8</v>
      </c>
      <c r="H18" s="7">
        <v>3</v>
      </c>
      <c r="I18" s="8">
        <v>18</v>
      </c>
      <c r="J18" s="8">
        <v>28</v>
      </c>
      <c r="K18" s="8">
        <v>32</v>
      </c>
      <c r="L18" s="8">
        <v>29</v>
      </c>
      <c r="M18" s="8">
        <v>37</v>
      </c>
      <c r="N18" s="8">
        <v>51</v>
      </c>
      <c r="O18" s="8">
        <v>48</v>
      </c>
    </row>
    <row r="19" spans="1:15" ht="15" customHeight="1" x14ac:dyDescent="0.2">
      <c r="A19" s="9" t="s">
        <v>15</v>
      </c>
      <c r="B19" s="7">
        <v>15</v>
      </c>
      <c r="C19" s="7">
        <v>20</v>
      </c>
      <c r="D19" s="7">
        <v>17</v>
      </c>
      <c r="E19" s="7">
        <v>18</v>
      </c>
      <c r="F19" s="7">
        <v>16</v>
      </c>
      <c r="G19" s="7">
        <v>16</v>
      </c>
      <c r="H19" s="7">
        <v>9</v>
      </c>
      <c r="I19" s="8">
        <v>36</v>
      </c>
      <c r="J19" s="8">
        <v>53</v>
      </c>
      <c r="K19" s="8">
        <v>53</v>
      </c>
      <c r="L19" s="8">
        <v>46</v>
      </c>
      <c r="M19" s="8">
        <v>66</v>
      </c>
      <c r="N19" s="8">
        <v>76</v>
      </c>
      <c r="O19" s="8">
        <v>63</v>
      </c>
    </row>
    <row r="20" spans="1:15" ht="7.5" customHeight="1" x14ac:dyDescent="0.2"/>
    <row r="21" spans="1:15" ht="36" customHeight="1" x14ac:dyDescent="0.2">
      <c r="A21" s="116" t="s">
        <v>97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</row>
  </sheetData>
  <mergeCells count="2">
    <mergeCell ref="A1:N1"/>
    <mergeCell ref="A21:O21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Mana Martin</cp:lastModifiedBy>
  <cp:lastPrinted>2023-12-28T11:06:17Z</cp:lastPrinted>
  <dcterms:created xsi:type="dcterms:W3CDTF">2014-01-22T14:27:54Z</dcterms:created>
  <dcterms:modified xsi:type="dcterms:W3CDTF">2025-07-08T13:35:25Z</dcterms:modified>
</cp:coreProperties>
</file>